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urenplanung" sheetId="1" state="visible" r:id="rId1"/>
    <sheet xmlns:r="http://schemas.openxmlformats.org/officeDocument/2006/relationships" name="Fahrzeuge" sheetId="2" state="visible" r:id="rId2"/>
    <sheet xmlns:r="http://schemas.openxmlformats.org/officeDocument/2006/relationships" name="Kundenadressen" sheetId="3" state="visible" r:id="rId3"/>
    <sheet xmlns:r="http://schemas.openxmlformats.org/officeDocument/2006/relationships" name="Statistik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km&quot;"/>
  </numFmts>
  <fonts count="15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1"/>
    </font>
    <font>
      <sz val="11"/>
    </font>
    <font>
      <b val="1"/>
      <color rgb="00FFFFFF"/>
      <sz val="11"/>
    </font>
    <font>
      <b val="1"/>
      <color rgb="00FFFFFF"/>
    </font>
    <font>
      <b val="1"/>
      <color rgb="00FFFFFF"/>
      <sz val="12"/>
    </font>
    <font>
      <b val="1"/>
    </font>
    <font>
      <b val="1"/>
      <sz val="12"/>
    </font>
    <font>
      <b val="1"/>
      <color rgb="0010B981"/>
      <sz val="12"/>
    </font>
    <font>
      <b val="1"/>
      <color rgb="00FFFFFF"/>
      <sz val="14"/>
    </font>
    <font>
      <b val="1"/>
      <color rgb="001E3A8A"/>
      <sz val="12"/>
    </font>
    <font>
      <b val="1"/>
      <color rgb="003B82F6"/>
      <sz val="11"/>
    </font>
    <font>
      <sz val="10"/>
    </font>
    <font>
      <i val="1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6" fillId="8" borderId="0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8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5" fillId="8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  <xf numFmtId="0" fontId="5" fillId="7" borderId="0" applyAlignment="1" pivotButton="0" quotePrefix="0" xfId="0">
      <alignment horizontal="left" vertical="top" wrapText="1"/>
    </xf>
    <xf numFmtId="0" fontId="5" fillId="6" borderId="0" applyAlignment="1" pivotButton="0" quotePrefix="0" xfId="0">
      <alignment horizontal="left" vertical="top" wrapText="1"/>
    </xf>
    <xf numFmtId="0" fontId="5" fillId="4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Touren pro Wochentag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'Statistik'!B4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'Statistik'!$A$5:$A$9</f>
            </numRef>
          </cat>
          <val>
            <numRef>
              <f>'Statistik'!$B$5:$B$9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Wochentag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Tour-Status</a:t>
            </a:r>
          </a:p>
        </rich>
      </tx>
    </title>
    <plotArea>
      <pieChart>
        <varyColors val="1"/>
        <ser>
          <idx val="0"/>
          <order val="0"/>
          <tx>
            <strRef>
              <f>'Statistik'!B13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'Statistik'!$A$14:$A$17</f>
            </numRef>
          </cat>
          <val>
            <numRef>
              <f>'Statistik'!$B$14:$B$17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5" customWidth="1" min="4" max="4"/>
    <col width="18" customWidth="1" min="5" max="5"/>
    <col width="10" customWidth="1" min="6" max="6"/>
    <col width="18" customWidth="1" min="7" max="7"/>
    <col width="25" customWidth="1" min="8" max="8"/>
    <col width="20" customWidth="1" min="9" max="9"/>
    <col width="10" customWidth="1" min="10" max="10"/>
    <col width="10" customWidth="1" min="11" max="11"/>
    <col width="8" customWidth="1" min="12" max="12"/>
    <col width="15" customWidth="1" min="13" max="13"/>
  </cols>
  <sheetData>
    <row r="1">
      <c r="A1" s="1" t="inlineStr">
        <is>
          <t>TOURENPLANUNG - WOCHENÜBERSICHT</t>
        </is>
      </c>
    </row>
    <row r="2">
      <c r="A2" s="2" t="inlineStr">
        <is>
          <t>Kalenderwoche:</t>
        </is>
      </c>
      <c r="D2" s="3" t="n">
        <v>7</v>
      </c>
      <c r="E2" s="2" t="inlineStr">
        <is>
          <t>Planer:</t>
        </is>
      </c>
      <c r="H2" s="4" t="inlineStr"/>
      <c r="I2" s="2" t="inlineStr">
        <is>
          <t>Stand:</t>
        </is>
      </c>
      <c r="K2" s="3" t="inlineStr">
        <is>
          <t>12.02.2026</t>
        </is>
      </c>
    </row>
    <row r="4">
      <c r="A4" s="5" t="inlineStr">
        <is>
          <t>Tour-Nr.</t>
        </is>
      </c>
      <c r="B4" s="5" t="inlineStr">
        <is>
          <t>Datum</t>
        </is>
      </c>
      <c r="C4" s="5" t="inlineStr">
        <is>
          <t>Wochentag</t>
        </is>
      </c>
      <c r="D4" s="5" t="inlineStr">
        <is>
          <t>Fahrer</t>
        </is>
      </c>
      <c r="E4" s="5" t="inlineStr">
        <is>
          <t>Fahrzeug</t>
        </is>
      </c>
      <c r="F4" s="5" t="inlineStr">
        <is>
          <t>Start</t>
        </is>
      </c>
      <c r="G4" s="5" t="inlineStr">
        <is>
          <t>Kunde</t>
        </is>
      </c>
      <c r="H4" s="5" t="inlineStr">
        <is>
          <t>Adresse</t>
        </is>
      </c>
      <c r="I4" s="5" t="inlineStr">
        <is>
          <t>PLZ/Ort</t>
        </is>
      </c>
      <c r="J4" s="5" t="inlineStr">
        <is>
          <t>Ankunft</t>
        </is>
      </c>
      <c r="K4" s="5" t="inlineStr">
        <is>
          <t>Abfahrt</t>
        </is>
      </c>
      <c r="L4" s="5" t="inlineStr">
        <is>
          <t>km</t>
        </is>
      </c>
      <c r="M4" s="5" t="inlineStr">
        <is>
          <t>Status</t>
        </is>
      </c>
    </row>
    <row r="5">
      <c r="A5" s="6" t="n">
        <v>1001</v>
      </c>
      <c r="B5" s="6" t="inlineStr">
        <is>
          <t>09.02.2026</t>
        </is>
      </c>
      <c r="C5" s="6" t="inlineStr">
        <is>
          <t>Montag</t>
        </is>
      </c>
      <c r="D5" s="7" t="inlineStr">
        <is>
          <t>Max Müller</t>
        </is>
      </c>
      <c r="E5" s="7" t="inlineStr">
        <is>
          <t>LKW-1 (MB Actros)</t>
        </is>
      </c>
      <c r="F5" s="6" t="inlineStr">
        <is>
          <t>08:00</t>
        </is>
      </c>
      <c r="G5" s="7" t="inlineStr">
        <is>
          <t>Müller GmbH</t>
        </is>
      </c>
      <c r="H5" s="7" t="inlineStr">
        <is>
          <t>Hauptstraße 45</t>
        </is>
      </c>
      <c r="I5" s="7" t="inlineStr">
        <is>
          <t>10115 Berlin</t>
        </is>
      </c>
      <c r="J5" s="6" t="inlineStr">
        <is>
          <t>14:10</t>
        </is>
      </c>
      <c r="K5" s="6" t="inlineStr">
        <is>
          <t>16:00</t>
        </is>
      </c>
      <c r="L5" s="6" t="n">
        <v>236</v>
      </c>
      <c r="M5" s="8" t="inlineStr">
        <is>
          <t>Verschoben</t>
        </is>
      </c>
    </row>
    <row r="6">
      <c r="A6" s="9" t="n">
        <v>1002</v>
      </c>
      <c r="B6" s="9" t="inlineStr">
        <is>
          <t>09.02.2026</t>
        </is>
      </c>
      <c r="C6" s="9" t="inlineStr">
        <is>
          <t>Montag</t>
        </is>
      </c>
      <c r="D6" s="10" t="inlineStr">
        <is>
          <t>Tom Schmidt</t>
        </is>
      </c>
      <c r="E6" s="10" t="inlineStr">
        <is>
          <t>LKW-2 (MAN TGX)</t>
        </is>
      </c>
      <c r="F6" s="9" t="inlineStr">
        <is>
          <t>07:00</t>
        </is>
      </c>
      <c r="G6" s="10" t="inlineStr">
        <is>
          <t>Schmidt Logistik</t>
        </is>
      </c>
      <c r="H6" s="10" t="inlineStr">
        <is>
          <t>Industrieweg 23</t>
        </is>
      </c>
      <c r="I6" s="10" t="inlineStr">
        <is>
          <t>20095 Hamburg</t>
        </is>
      </c>
      <c r="J6" s="9" t="inlineStr">
        <is>
          <t>13:40</t>
        </is>
      </c>
      <c r="K6" s="9" t="inlineStr">
        <is>
          <t>15:00</t>
        </is>
      </c>
      <c r="L6" s="9" t="n">
        <v>312</v>
      </c>
      <c r="M6" s="10" t="inlineStr">
        <is>
          <t>Geplant</t>
        </is>
      </c>
    </row>
    <row r="7">
      <c r="A7" s="6" t="n">
        <v>1003</v>
      </c>
      <c r="B7" s="6" t="inlineStr">
        <is>
          <t>09.02.2026</t>
        </is>
      </c>
      <c r="C7" s="6" t="inlineStr">
        <is>
          <t>Montag</t>
        </is>
      </c>
      <c r="D7" s="7" t="inlineStr">
        <is>
          <t>Lisa Weber</t>
        </is>
      </c>
      <c r="E7" s="7" t="inlineStr">
        <is>
          <t>LKW-3 (Volvo FH)</t>
        </is>
      </c>
      <c r="F7" s="6" t="inlineStr">
        <is>
          <t>07:00</t>
        </is>
      </c>
      <c r="G7" s="7" t="inlineStr">
        <is>
          <t>Weber &amp; Co</t>
        </is>
      </c>
      <c r="H7" s="7" t="inlineStr">
        <is>
          <t>Bahnhofstraße 67</t>
        </is>
      </c>
      <c r="I7" s="7" t="inlineStr">
        <is>
          <t>80331 München</t>
        </is>
      </c>
      <c r="J7" s="6" t="inlineStr">
        <is>
          <t>13:30</t>
        </is>
      </c>
      <c r="K7" s="6" t="inlineStr">
        <is>
          <t>14:20</t>
        </is>
      </c>
      <c r="L7" s="6" t="n">
        <v>311</v>
      </c>
      <c r="M7" s="7" t="inlineStr">
        <is>
          <t>Geplant</t>
        </is>
      </c>
    </row>
    <row r="8">
      <c r="A8" s="9" t="n">
        <v>1004</v>
      </c>
      <c r="B8" s="9" t="inlineStr">
        <is>
          <t>10.02.2026</t>
        </is>
      </c>
      <c r="C8" s="9" t="inlineStr">
        <is>
          <t>Dienstag</t>
        </is>
      </c>
      <c r="D8" s="10" t="inlineStr">
        <is>
          <t>Max Müller</t>
        </is>
      </c>
      <c r="E8" s="10" t="inlineStr">
        <is>
          <t>LKW-1 (MB Actros)</t>
        </is>
      </c>
      <c r="F8" s="9" t="inlineStr">
        <is>
          <t>07:00</t>
        </is>
      </c>
      <c r="G8" s="10" t="inlineStr">
        <is>
          <t>Fischer KG</t>
        </is>
      </c>
      <c r="H8" s="10" t="inlineStr">
        <is>
          <t>Marktplatz 12</t>
        </is>
      </c>
      <c r="I8" s="10" t="inlineStr">
        <is>
          <t>50667 Köln</t>
        </is>
      </c>
      <c r="J8" s="9" t="inlineStr">
        <is>
          <t>16:40</t>
        </is>
      </c>
      <c r="K8" s="9" t="inlineStr">
        <is>
          <t>17:00</t>
        </is>
      </c>
      <c r="L8" s="9" t="n">
        <v>149</v>
      </c>
      <c r="M8" s="8" t="inlineStr">
        <is>
          <t>Verschoben</t>
        </is>
      </c>
    </row>
    <row r="9">
      <c r="A9" s="6" t="n">
        <v>1005</v>
      </c>
      <c r="B9" s="6" t="inlineStr">
        <is>
          <t>10.02.2026</t>
        </is>
      </c>
      <c r="C9" s="6" t="inlineStr">
        <is>
          <t>Dienstag</t>
        </is>
      </c>
      <c r="D9" s="7" t="inlineStr">
        <is>
          <t>Tom Schmidt</t>
        </is>
      </c>
      <c r="E9" s="7" t="inlineStr">
        <is>
          <t>LKW-2 (MAN TGX)</t>
        </is>
      </c>
      <c r="F9" s="6" t="inlineStr">
        <is>
          <t>07:00</t>
        </is>
      </c>
      <c r="G9" s="7" t="inlineStr">
        <is>
          <t>Meyer Handel</t>
        </is>
      </c>
      <c r="H9" s="7" t="inlineStr">
        <is>
          <t>Lindenallee 89</t>
        </is>
      </c>
      <c r="I9" s="7" t="inlineStr">
        <is>
          <t>60311 Frankfurt</t>
        </is>
      </c>
      <c r="J9" s="6" t="inlineStr">
        <is>
          <t>16:30</t>
        </is>
      </c>
      <c r="K9" s="6" t="inlineStr">
        <is>
          <t>17:30</t>
        </is>
      </c>
      <c r="L9" s="6" t="n">
        <v>67</v>
      </c>
      <c r="M9" s="11" t="inlineStr">
        <is>
          <t>Abgeschlossen</t>
        </is>
      </c>
    </row>
    <row r="10">
      <c r="A10" s="9" t="n">
        <v>1006</v>
      </c>
      <c r="B10" s="9" t="inlineStr">
        <is>
          <t>10.02.2026</t>
        </is>
      </c>
      <c r="C10" s="9" t="inlineStr">
        <is>
          <t>Dienstag</t>
        </is>
      </c>
      <c r="D10" s="10" t="inlineStr">
        <is>
          <t>Lisa Weber</t>
        </is>
      </c>
      <c r="E10" s="10" t="inlineStr">
        <is>
          <t>LKW-3 (Volvo FH)</t>
        </is>
      </c>
      <c r="F10" s="9" t="inlineStr">
        <is>
          <t>08:00</t>
        </is>
      </c>
      <c r="G10" s="10" t="inlineStr">
        <is>
          <t>Becker GmbH</t>
        </is>
      </c>
      <c r="H10" s="10" t="inlineStr">
        <is>
          <t>Parkstraße 34</t>
        </is>
      </c>
      <c r="I10" s="10" t="inlineStr">
        <is>
          <t>70173 Stuttgart</t>
        </is>
      </c>
      <c r="J10" s="9" t="inlineStr">
        <is>
          <t>16:30</t>
        </is>
      </c>
      <c r="K10" s="9" t="inlineStr">
        <is>
          <t>18:20</t>
        </is>
      </c>
      <c r="L10" s="9" t="n">
        <v>331</v>
      </c>
      <c r="M10" s="11" t="inlineStr">
        <is>
          <t>Abgeschlossen</t>
        </is>
      </c>
    </row>
    <row r="11">
      <c r="A11" s="6" t="n">
        <v>1007</v>
      </c>
      <c r="B11" s="6" t="inlineStr">
        <is>
          <t>10.02.2026</t>
        </is>
      </c>
      <c r="C11" s="6" t="inlineStr">
        <is>
          <t>Dienstag</t>
        </is>
      </c>
      <c r="D11" s="7" t="inlineStr">
        <is>
          <t>Paul Fischer</t>
        </is>
      </c>
      <c r="E11" s="7" t="inlineStr">
        <is>
          <t>Sprinter-1</t>
        </is>
      </c>
      <c r="F11" s="6" t="inlineStr">
        <is>
          <t>08:00</t>
        </is>
      </c>
      <c r="G11" s="7" t="inlineStr">
        <is>
          <t>Koch Vertriebs</t>
        </is>
      </c>
      <c r="H11" s="7" t="inlineStr">
        <is>
          <t>Alte Straße 56</t>
        </is>
      </c>
      <c r="I11" s="7" t="inlineStr">
        <is>
          <t>40213 Düsseldorf</t>
        </is>
      </c>
      <c r="J11" s="6" t="inlineStr">
        <is>
          <t>15:50</t>
        </is>
      </c>
      <c r="K11" s="6" t="inlineStr">
        <is>
          <t>17:30</t>
        </is>
      </c>
      <c r="L11" s="6" t="n">
        <v>174</v>
      </c>
      <c r="M11" s="11" t="inlineStr">
        <is>
          <t>Abgeschlossen</t>
        </is>
      </c>
    </row>
    <row r="12">
      <c r="A12" s="9" t="n">
        <v>1008</v>
      </c>
      <c r="B12" s="9" t="inlineStr">
        <is>
          <t>10.02.2026</t>
        </is>
      </c>
      <c r="C12" s="9" t="inlineStr">
        <is>
          <t>Dienstag</t>
        </is>
      </c>
      <c r="D12" s="10" t="inlineStr">
        <is>
          <t>Anna Meyer</t>
        </is>
      </c>
      <c r="E12" s="10" t="inlineStr">
        <is>
          <t>Sprinter-2</t>
        </is>
      </c>
      <c r="F12" s="9" t="inlineStr">
        <is>
          <t>06:00</t>
        </is>
      </c>
      <c r="G12" s="10" t="inlineStr">
        <is>
          <t>Schulze AG</t>
        </is>
      </c>
      <c r="H12" s="10" t="inlineStr">
        <is>
          <t>Königsweg 78</t>
        </is>
      </c>
      <c r="I12" s="10" t="inlineStr">
        <is>
          <t>04109 Leipzig</t>
        </is>
      </c>
      <c r="J12" s="9" t="inlineStr">
        <is>
          <t>12:30</t>
        </is>
      </c>
      <c r="K12" s="9" t="inlineStr">
        <is>
          <t>13:50</t>
        </is>
      </c>
      <c r="L12" s="9" t="n">
        <v>288</v>
      </c>
      <c r="M12" s="11" t="inlineStr">
        <is>
          <t>Abgeschlossen</t>
        </is>
      </c>
    </row>
    <row r="13">
      <c r="A13" s="6" t="n">
        <v>1009</v>
      </c>
      <c r="B13" s="6" t="inlineStr">
        <is>
          <t>11.02.2026</t>
        </is>
      </c>
      <c r="C13" s="6" t="inlineStr">
        <is>
          <t>Mittwoch</t>
        </is>
      </c>
      <c r="D13" s="7" t="inlineStr">
        <is>
          <t>Max Müller</t>
        </is>
      </c>
      <c r="E13" s="7" t="inlineStr">
        <is>
          <t>LKW-1 (MB Actros)</t>
        </is>
      </c>
      <c r="F13" s="6" t="inlineStr">
        <is>
          <t>07:00</t>
        </is>
      </c>
      <c r="G13" s="7" t="inlineStr">
        <is>
          <t>Wagner Systeme</t>
        </is>
      </c>
      <c r="H13" s="7" t="inlineStr">
        <is>
          <t>Schlossplatz 23</t>
        </is>
      </c>
      <c r="I13" s="7" t="inlineStr">
        <is>
          <t>01067 Dresden</t>
        </is>
      </c>
      <c r="J13" s="6" t="inlineStr">
        <is>
          <t>11:50</t>
        </is>
      </c>
      <c r="K13" s="6" t="inlineStr">
        <is>
          <t>13:30</t>
        </is>
      </c>
      <c r="L13" s="6" t="n">
        <v>313</v>
      </c>
      <c r="M13" s="12" t="inlineStr">
        <is>
          <t>In Bearbeitung</t>
        </is>
      </c>
    </row>
    <row r="14">
      <c r="A14" s="9" t="n">
        <v>1010</v>
      </c>
      <c r="B14" s="9" t="inlineStr">
        <is>
          <t>11.02.2026</t>
        </is>
      </c>
      <c r="C14" s="9" t="inlineStr">
        <is>
          <t>Mittwoch</t>
        </is>
      </c>
      <c r="D14" s="10" t="inlineStr">
        <is>
          <t>Tom Schmidt</t>
        </is>
      </c>
      <c r="E14" s="10" t="inlineStr">
        <is>
          <t>LKW-2 (MAN TGX)</t>
        </is>
      </c>
      <c r="F14" s="9" t="inlineStr">
        <is>
          <t>07:00</t>
        </is>
      </c>
      <c r="G14" s="10" t="inlineStr">
        <is>
          <t>Bauer Logistik</t>
        </is>
      </c>
      <c r="H14" s="10" t="inlineStr">
        <is>
          <t>Hafenstraße 45</t>
        </is>
      </c>
      <c r="I14" s="10" t="inlineStr">
        <is>
          <t>28195 Bremen</t>
        </is>
      </c>
      <c r="J14" s="9" t="inlineStr">
        <is>
          <t>11:10</t>
        </is>
      </c>
      <c r="K14" s="9" t="inlineStr">
        <is>
          <t>13:20</t>
        </is>
      </c>
      <c r="L14" s="9" t="n">
        <v>296</v>
      </c>
      <c r="M14" s="12" t="inlineStr">
        <is>
          <t>In Bearbeitung</t>
        </is>
      </c>
    </row>
    <row r="15">
      <c r="A15" s="6" t="n">
        <v>1011</v>
      </c>
      <c r="B15" s="6" t="inlineStr">
        <is>
          <t>11.02.2026</t>
        </is>
      </c>
      <c r="C15" s="6" t="inlineStr">
        <is>
          <t>Mittwoch</t>
        </is>
      </c>
      <c r="D15" s="7" t="inlineStr">
        <is>
          <t>Lisa Weber</t>
        </is>
      </c>
      <c r="E15" s="7" t="inlineStr">
        <is>
          <t>LKW-3 (Volvo FH)</t>
        </is>
      </c>
      <c r="F15" s="6" t="inlineStr">
        <is>
          <t>08:00</t>
        </is>
      </c>
      <c r="G15" s="7" t="inlineStr">
        <is>
          <t>Müller GmbH</t>
        </is>
      </c>
      <c r="H15" s="7" t="inlineStr">
        <is>
          <t>Hauptstraße 45</t>
        </is>
      </c>
      <c r="I15" s="7" t="inlineStr">
        <is>
          <t>10115 Berlin</t>
        </is>
      </c>
      <c r="J15" s="6" t="inlineStr">
        <is>
          <t>09:10</t>
        </is>
      </c>
      <c r="K15" s="6" t="inlineStr">
        <is>
          <t>10:30</t>
        </is>
      </c>
      <c r="L15" s="6" t="n">
        <v>208</v>
      </c>
      <c r="M15" s="12" t="inlineStr">
        <is>
          <t>In Bearbeitung</t>
        </is>
      </c>
    </row>
    <row r="16">
      <c r="A16" s="9" t="n">
        <v>1012</v>
      </c>
      <c r="B16" s="9" t="inlineStr">
        <is>
          <t>12.02.2026</t>
        </is>
      </c>
      <c r="C16" s="9" t="inlineStr">
        <is>
          <t>Donnerstag</t>
        </is>
      </c>
      <c r="D16" s="10" t="inlineStr">
        <is>
          <t>Max Müller</t>
        </is>
      </c>
      <c r="E16" s="10" t="inlineStr">
        <is>
          <t>LKW-1 (MB Actros)</t>
        </is>
      </c>
      <c r="F16" s="9" t="inlineStr">
        <is>
          <t>08:00</t>
        </is>
      </c>
      <c r="G16" s="10" t="inlineStr">
        <is>
          <t>Schmidt Logistik</t>
        </is>
      </c>
      <c r="H16" s="10" t="inlineStr">
        <is>
          <t>Industrieweg 23</t>
        </is>
      </c>
      <c r="I16" s="10" t="inlineStr">
        <is>
          <t>20095 Hamburg</t>
        </is>
      </c>
      <c r="J16" s="9" t="inlineStr">
        <is>
          <t>13:40</t>
        </is>
      </c>
      <c r="K16" s="9" t="inlineStr">
        <is>
          <t>15:10</t>
        </is>
      </c>
      <c r="L16" s="9" t="n">
        <v>251</v>
      </c>
      <c r="M16" s="8" t="inlineStr">
        <is>
          <t>Verschoben</t>
        </is>
      </c>
    </row>
    <row r="17">
      <c r="A17" s="6" t="n">
        <v>1013</v>
      </c>
      <c r="B17" s="6" t="inlineStr">
        <is>
          <t>12.02.2026</t>
        </is>
      </c>
      <c r="C17" s="6" t="inlineStr">
        <is>
          <t>Donnerstag</t>
        </is>
      </c>
      <c r="D17" s="7" t="inlineStr">
        <is>
          <t>Tom Schmidt</t>
        </is>
      </c>
      <c r="E17" s="7" t="inlineStr">
        <is>
          <t>LKW-2 (MAN TGX)</t>
        </is>
      </c>
      <c r="F17" s="6" t="inlineStr">
        <is>
          <t>06:00</t>
        </is>
      </c>
      <c r="G17" s="7" t="inlineStr">
        <is>
          <t>Weber &amp; Co</t>
        </is>
      </c>
      <c r="H17" s="7" t="inlineStr">
        <is>
          <t>Bahnhofstraße 67</t>
        </is>
      </c>
      <c r="I17" s="7" t="inlineStr">
        <is>
          <t>80331 München</t>
        </is>
      </c>
      <c r="J17" s="6" t="inlineStr">
        <is>
          <t>09:00</t>
        </is>
      </c>
      <c r="K17" s="6" t="inlineStr">
        <is>
          <t>10:30</t>
        </is>
      </c>
      <c r="L17" s="6" t="n">
        <v>251</v>
      </c>
      <c r="M17" s="7" t="inlineStr">
        <is>
          <t>Geplant</t>
        </is>
      </c>
    </row>
    <row r="18">
      <c r="A18" s="9" t="n">
        <v>1014</v>
      </c>
      <c r="B18" s="9" t="inlineStr">
        <is>
          <t>12.02.2026</t>
        </is>
      </c>
      <c r="C18" s="9" t="inlineStr">
        <is>
          <t>Donnerstag</t>
        </is>
      </c>
      <c r="D18" s="10" t="inlineStr">
        <is>
          <t>Lisa Weber</t>
        </is>
      </c>
      <c r="E18" s="10" t="inlineStr">
        <is>
          <t>LKW-3 (Volvo FH)</t>
        </is>
      </c>
      <c r="F18" s="9" t="inlineStr">
        <is>
          <t>07:00</t>
        </is>
      </c>
      <c r="G18" s="10" t="inlineStr">
        <is>
          <t>Fischer KG</t>
        </is>
      </c>
      <c r="H18" s="10" t="inlineStr">
        <is>
          <t>Marktplatz 12</t>
        </is>
      </c>
      <c r="I18" s="10" t="inlineStr">
        <is>
          <t>50667 Köln</t>
        </is>
      </c>
      <c r="J18" s="9" t="inlineStr">
        <is>
          <t>12:50</t>
        </is>
      </c>
      <c r="K18" s="9" t="inlineStr">
        <is>
          <t>13:00</t>
        </is>
      </c>
      <c r="L18" s="9" t="n">
        <v>294</v>
      </c>
      <c r="M18" s="10" t="inlineStr">
        <is>
          <t>Geplant</t>
        </is>
      </c>
    </row>
    <row r="19">
      <c r="A19" s="6" t="n">
        <v>1015</v>
      </c>
      <c r="B19" s="6" t="inlineStr">
        <is>
          <t>13.02.2026</t>
        </is>
      </c>
      <c r="C19" s="6" t="inlineStr">
        <is>
          <t>Freitag</t>
        </is>
      </c>
      <c r="D19" s="7" t="inlineStr">
        <is>
          <t>Max Müller</t>
        </is>
      </c>
      <c r="E19" s="7" t="inlineStr">
        <is>
          <t>LKW-1 (MB Actros)</t>
        </is>
      </c>
      <c r="F19" s="6" t="inlineStr">
        <is>
          <t>08:00</t>
        </is>
      </c>
      <c r="G19" s="7" t="inlineStr">
        <is>
          <t>Meyer Handel</t>
        </is>
      </c>
      <c r="H19" s="7" t="inlineStr">
        <is>
          <t>Lindenallee 89</t>
        </is>
      </c>
      <c r="I19" s="7" t="inlineStr">
        <is>
          <t>60311 Frankfurt</t>
        </is>
      </c>
      <c r="J19" s="6" t="inlineStr">
        <is>
          <t>14:10</t>
        </is>
      </c>
      <c r="K19" s="6" t="inlineStr">
        <is>
          <t>16:20</t>
        </is>
      </c>
      <c r="L19" s="6" t="n">
        <v>125</v>
      </c>
      <c r="M19" s="8" t="inlineStr">
        <is>
          <t>Verschoben</t>
        </is>
      </c>
    </row>
    <row r="20">
      <c r="A20" s="9" t="n">
        <v>1016</v>
      </c>
      <c r="B20" s="9" t="inlineStr">
        <is>
          <t>13.02.2026</t>
        </is>
      </c>
      <c r="C20" s="9" t="inlineStr">
        <is>
          <t>Freitag</t>
        </is>
      </c>
      <c r="D20" s="10" t="inlineStr">
        <is>
          <t>Tom Schmidt</t>
        </is>
      </c>
      <c r="E20" s="10" t="inlineStr">
        <is>
          <t>LKW-2 (MAN TGX)</t>
        </is>
      </c>
      <c r="F20" s="9" t="inlineStr">
        <is>
          <t>08:00</t>
        </is>
      </c>
      <c r="G20" s="10" t="inlineStr">
        <is>
          <t>Becker GmbH</t>
        </is>
      </c>
      <c r="H20" s="10" t="inlineStr">
        <is>
          <t>Parkstraße 34</t>
        </is>
      </c>
      <c r="I20" s="10" t="inlineStr">
        <is>
          <t>70173 Stuttgart</t>
        </is>
      </c>
      <c r="J20" s="9" t="inlineStr">
        <is>
          <t>12:20</t>
        </is>
      </c>
      <c r="K20" s="9" t="inlineStr">
        <is>
          <t>13:40</t>
        </is>
      </c>
      <c r="L20" s="9" t="n">
        <v>302</v>
      </c>
      <c r="M20" s="12" t="inlineStr">
        <is>
          <t>In Bearbeitung</t>
        </is>
      </c>
    </row>
    <row r="21">
      <c r="A21" s="6" t="n">
        <v>1017</v>
      </c>
      <c r="B21" s="6" t="inlineStr">
        <is>
          <t>13.02.2026</t>
        </is>
      </c>
      <c r="C21" s="6" t="inlineStr">
        <is>
          <t>Freitag</t>
        </is>
      </c>
      <c r="D21" s="7" t="inlineStr">
        <is>
          <t>Lisa Weber</t>
        </is>
      </c>
      <c r="E21" s="7" t="inlineStr">
        <is>
          <t>LKW-3 (Volvo FH)</t>
        </is>
      </c>
      <c r="F21" s="6" t="inlineStr">
        <is>
          <t>07:00</t>
        </is>
      </c>
      <c r="G21" s="7" t="inlineStr">
        <is>
          <t>Koch Vertriebs</t>
        </is>
      </c>
      <c r="H21" s="7" t="inlineStr">
        <is>
          <t>Alte Straße 56</t>
        </is>
      </c>
      <c r="I21" s="7" t="inlineStr">
        <is>
          <t>40213 Düsseldorf</t>
        </is>
      </c>
      <c r="J21" s="6" t="inlineStr">
        <is>
          <t>16:20</t>
        </is>
      </c>
      <c r="K21" s="6" t="inlineStr">
        <is>
          <t>17:00</t>
        </is>
      </c>
      <c r="L21" s="6" t="n">
        <v>224</v>
      </c>
      <c r="M21" s="11" t="inlineStr">
        <is>
          <t>Abgeschlossen</t>
        </is>
      </c>
    </row>
    <row r="22">
      <c r="A22" s="9" t="n">
        <v>1018</v>
      </c>
      <c r="B22" s="9" t="inlineStr">
        <is>
          <t>13.02.2026</t>
        </is>
      </c>
      <c r="C22" s="9" t="inlineStr">
        <is>
          <t>Freitag</t>
        </is>
      </c>
      <c r="D22" s="10" t="inlineStr">
        <is>
          <t>Paul Fischer</t>
        </is>
      </c>
      <c r="E22" s="10" t="inlineStr">
        <is>
          <t>Sprinter-1</t>
        </is>
      </c>
      <c r="F22" s="9" t="inlineStr">
        <is>
          <t>06:00</t>
        </is>
      </c>
      <c r="G22" s="10" t="inlineStr">
        <is>
          <t>Schulze AG</t>
        </is>
      </c>
      <c r="H22" s="10" t="inlineStr">
        <is>
          <t>Königsweg 78</t>
        </is>
      </c>
      <c r="I22" s="10" t="inlineStr">
        <is>
          <t>04109 Leipzig</t>
        </is>
      </c>
      <c r="J22" s="9" t="inlineStr">
        <is>
          <t>13:00</t>
        </is>
      </c>
      <c r="K22" s="9" t="inlineStr">
        <is>
          <t>14:10</t>
        </is>
      </c>
      <c r="L22" s="9" t="n">
        <v>254</v>
      </c>
      <c r="M22" s="11" t="inlineStr">
        <is>
          <t>Abgeschlossen</t>
        </is>
      </c>
    </row>
    <row r="25">
      <c r="A25" s="13" t="inlineStr">
        <is>
          <t>ZUSAMMENFASSUNG</t>
        </is>
      </c>
    </row>
    <row r="26">
      <c r="A26" s="14" t="inlineStr">
        <is>
          <t>Gesamtanzahl Touren:</t>
        </is>
      </c>
      <c r="B26" s="15">
        <f>COUNTA(A5:A22)</f>
        <v/>
      </c>
      <c r="C26" s="14" t="inlineStr">
        <is>
          <t>Gesamtkilometer:</t>
        </is>
      </c>
      <c r="D26" s="16">
        <f>SUM(L5:L22)</f>
        <v/>
      </c>
      <c r="E26" s="14" t="inlineStr">
        <is>
          <t>Abgeschlossen:</t>
        </is>
      </c>
      <c r="F26" s="17">
        <f>COUNTIF(M5:M22,"Abgeschlossen")</f>
        <v/>
      </c>
    </row>
  </sheetData>
  <mergeCells count="5">
    <mergeCell ref="A1:M1"/>
    <mergeCell ref="A2:C2"/>
    <mergeCell ref="E2:G2"/>
    <mergeCell ref="I2:J2"/>
    <mergeCell ref="A25:F25"/>
  </mergeCells>
  <dataValidations count="3">
    <dataValidation sqref="M5:M22" showErrorMessage="1" showInputMessage="1" allowBlank="0" type="list">
      <formula1>"Geplant,In Bearbeitung,Abgeschlossen,Verschoben"</formula1>
    </dataValidation>
    <dataValidation sqref="D5:D22" showErrorMessage="1" showInputMessage="1" allowBlank="0" type="list">
      <formula1>Fahrzeuge!$A$2:$A$7</formula1>
    </dataValidation>
    <dataValidation sqref="E5:E22" showErrorMessage="1" showInputMessage="1" allowBlank="0" type="list">
      <formula1>Fahrzeuge!$C$2:$C$7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5" customWidth="1" min="4" max="4"/>
    <col width="12" customWidth="1" min="5" max="5"/>
  </cols>
  <sheetData>
    <row r="1">
      <c r="A1" s="18" t="inlineStr">
        <is>
          <t>FAHRZEUG- UND FAHRERVERWALTUNG</t>
        </is>
      </c>
    </row>
    <row r="3">
      <c r="A3" s="5" t="inlineStr">
        <is>
          <t>Fahrer</t>
        </is>
      </c>
      <c r="B3" s="5" t="inlineStr">
        <is>
          <t>Führerschein</t>
        </is>
      </c>
      <c r="C3" s="5" t="inlineStr">
        <is>
          <t>Telefon</t>
        </is>
      </c>
      <c r="D3" s="5" t="inlineStr">
        <is>
          <t>E-Mail</t>
        </is>
      </c>
      <c r="E3" s="5" t="inlineStr">
        <is>
          <t>Status</t>
        </is>
      </c>
    </row>
    <row r="4">
      <c r="A4" s="10" t="inlineStr">
        <is>
          <t>Max Müller</t>
        </is>
      </c>
      <c r="B4" s="9" t="inlineStr">
        <is>
          <t>CE</t>
        </is>
      </c>
      <c r="C4" s="9" t="inlineStr">
        <is>
          <t>0170 1234567</t>
        </is>
      </c>
      <c r="D4" s="10" t="inlineStr">
        <is>
          <t>m.mueller@firma.de</t>
        </is>
      </c>
      <c r="E4" s="19" t="inlineStr">
        <is>
          <t>Aktiv</t>
        </is>
      </c>
    </row>
    <row r="5">
      <c r="A5" s="7" t="inlineStr">
        <is>
          <t>Tom Schmidt</t>
        </is>
      </c>
      <c r="B5" s="6" t="inlineStr">
        <is>
          <t>CE</t>
        </is>
      </c>
      <c r="C5" s="6" t="inlineStr">
        <is>
          <t>0171 2345678</t>
        </is>
      </c>
      <c r="D5" s="7" t="inlineStr">
        <is>
          <t>t.schmidt@firma.de</t>
        </is>
      </c>
      <c r="E5" s="19" t="inlineStr">
        <is>
          <t>Aktiv</t>
        </is>
      </c>
    </row>
    <row r="6">
      <c r="A6" s="10" t="inlineStr">
        <is>
          <t>Lisa Weber</t>
        </is>
      </c>
      <c r="B6" s="9" t="inlineStr">
        <is>
          <t>C</t>
        </is>
      </c>
      <c r="C6" s="9" t="inlineStr">
        <is>
          <t>0172 3456789</t>
        </is>
      </c>
      <c r="D6" s="10" t="inlineStr">
        <is>
          <t>l.weber@firma.de</t>
        </is>
      </c>
      <c r="E6" s="19" t="inlineStr">
        <is>
          <t>Aktiv</t>
        </is>
      </c>
    </row>
    <row r="7">
      <c r="A7" s="7" t="inlineStr">
        <is>
          <t>Paul Fischer</t>
        </is>
      </c>
      <c r="B7" s="6" t="inlineStr">
        <is>
          <t>CE</t>
        </is>
      </c>
      <c r="C7" s="6" t="inlineStr">
        <is>
          <t>0173 4567890</t>
        </is>
      </c>
      <c r="D7" s="7" t="inlineStr">
        <is>
          <t>p.fischer@firma.de</t>
        </is>
      </c>
      <c r="E7" s="20" t="inlineStr">
        <is>
          <t>Urlaub</t>
        </is>
      </c>
    </row>
    <row r="8">
      <c r="A8" s="10" t="inlineStr">
        <is>
          <t>Anna Meyer</t>
        </is>
      </c>
      <c r="B8" s="9" t="inlineStr">
        <is>
          <t>C</t>
        </is>
      </c>
      <c r="C8" s="9" t="inlineStr">
        <is>
          <t>0174 5678901</t>
        </is>
      </c>
      <c r="D8" s="10" t="inlineStr">
        <is>
          <t>a.meyer@firma.de</t>
        </is>
      </c>
      <c r="E8" s="19" t="inlineStr">
        <is>
          <t>Aktiv</t>
        </is>
      </c>
    </row>
    <row r="9">
      <c r="A9" s="7" t="inlineStr">
        <is>
          <t>Jan Koch</t>
        </is>
      </c>
      <c r="B9" s="6" t="inlineStr">
        <is>
          <t>B</t>
        </is>
      </c>
      <c r="C9" s="6" t="inlineStr">
        <is>
          <t>0175 6789012</t>
        </is>
      </c>
      <c r="D9" s="7" t="inlineStr">
        <is>
          <t>j.koch@firma.de</t>
        </is>
      </c>
      <c r="E9" s="19" t="inlineStr">
        <is>
          <t>Aktiv</t>
        </is>
      </c>
    </row>
    <row r="11">
      <c r="A11" s="5" t="inlineStr">
        <is>
          <t>Fahrzeug</t>
        </is>
      </c>
      <c r="B11" s="5" t="inlineStr">
        <is>
          <t>Kennzeichen</t>
        </is>
      </c>
      <c r="C11" s="5" t="inlineStr">
        <is>
          <t>Typ</t>
        </is>
      </c>
      <c r="D11" s="5" t="inlineStr">
        <is>
          <t>Max. Zuladung</t>
        </is>
      </c>
      <c r="E11" s="5" t="inlineStr">
        <is>
          <t>Status</t>
        </is>
      </c>
    </row>
    <row r="12">
      <c r="A12" s="10" t="inlineStr">
        <is>
          <t>LKW-1 (MB Actros)</t>
        </is>
      </c>
      <c r="B12" s="9" t="inlineStr">
        <is>
          <t>B-TL 1234</t>
        </is>
      </c>
      <c r="C12" s="10" t="inlineStr">
        <is>
          <t>40t LKW</t>
        </is>
      </c>
      <c r="D12" s="9" t="inlineStr">
        <is>
          <t>25.000 kg</t>
        </is>
      </c>
      <c r="E12" s="19" t="inlineStr">
        <is>
          <t>Verfügbar</t>
        </is>
      </c>
    </row>
    <row r="13">
      <c r="A13" s="7" t="inlineStr">
        <is>
          <t>LKW-2 (MAN TGX)</t>
        </is>
      </c>
      <c r="B13" s="6" t="inlineStr">
        <is>
          <t>B-TL 5678</t>
        </is>
      </c>
      <c r="C13" s="7" t="inlineStr">
        <is>
          <t>40t LKW</t>
        </is>
      </c>
      <c r="D13" s="6" t="inlineStr">
        <is>
          <t>25.000 kg</t>
        </is>
      </c>
      <c r="E13" s="19" t="inlineStr">
        <is>
          <t>Verfügbar</t>
        </is>
      </c>
    </row>
    <row r="14">
      <c r="A14" s="10" t="inlineStr">
        <is>
          <t>LKW-3 (Volvo FH)</t>
        </is>
      </c>
      <c r="B14" s="9" t="inlineStr">
        <is>
          <t>B-TL 9012</t>
        </is>
      </c>
      <c r="C14" s="10" t="inlineStr">
        <is>
          <t>40t LKW</t>
        </is>
      </c>
      <c r="D14" s="9" t="inlineStr">
        <is>
          <t>25.000 kg</t>
        </is>
      </c>
      <c r="E14" s="21" t="inlineStr">
        <is>
          <t>Werkstatt</t>
        </is>
      </c>
    </row>
    <row r="15">
      <c r="A15" s="7" t="inlineStr">
        <is>
          <t>Sprinter-1</t>
        </is>
      </c>
      <c r="B15" s="6" t="inlineStr">
        <is>
          <t>B-SP 3456</t>
        </is>
      </c>
      <c r="C15" s="7" t="inlineStr">
        <is>
          <t>3,5t Sprinter</t>
        </is>
      </c>
      <c r="D15" s="6" t="inlineStr">
        <is>
          <t>1.200 kg</t>
        </is>
      </c>
      <c r="E15" s="19" t="inlineStr">
        <is>
          <t>Verfügbar</t>
        </is>
      </c>
    </row>
    <row r="16">
      <c r="A16" s="10" t="inlineStr">
        <is>
          <t>Sprinter-2</t>
        </is>
      </c>
      <c r="B16" s="9" t="inlineStr">
        <is>
          <t>B-SP 7890</t>
        </is>
      </c>
      <c r="C16" s="10" t="inlineStr">
        <is>
          <t>3,5t Sprinter</t>
        </is>
      </c>
      <c r="D16" s="9" t="inlineStr">
        <is>
          <t>1.200 kg</t>
        </is>
      </c>
      <c r="E16" s="19" t="inlineStr">
        <is>
          <t>Verfügbar</t>
        </is>
      </c>
    </row>
    <row r="17">
      <c r="A17" s="7" t="inlineStr">
        <is>
          <t>Transporter-1</t>
        </is>
      </c>
      <c r="B17" s="6" t="inlineStr">
        <is>
          <t>B-TR 2468</t>
        </is>
      </c>
      <c r="C17" s="7" t="inlineStr">
        <is>
          <t>7,5t LKW</t>
        </is>
      </c>
      <c r="D17" s="6" t="inlineStr">
        <is>
          <t>4.000 kg</t>
        </is>
      </c>
      <c r="E17" s="19" t="inlineStr">
        <is>
          <t>Verfügbar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8" customWidth="1" min="4" max="4"/>
    <col width="15" customWidth="1" min="5" max="5"/>
    <col width="15" customWidth="1" min="6" max="6"/>
    <col width="15" customWidth="1" min="7" max="7"/>
  </cols>
  <sheetData>
    <row r="1">
      <c r="A1" s="18" t="inlineStr">
        <is>
          <t>KUNDENADRESSEN</t>
        </is>
      </c>
    </row>
    <row r="3">
      <c r="A3" s="5" t="inlineStr">
        <is>
          <t>Kunden-Nr.</t>
        </is>
      </c>
      <c r="B3" s="5" t="inlineStr">
        <is>
          <t>Kundenname</t>
        </is>
      </c>
      <c r="C3" s="5" t="inlineStr">
        <is>
          <t>Straße</t>
        </is>
      </c>
      <c r="D3" s="5" t="inlineStr">
        <is>
          <t>PLZ</t>
        </is>
      </c>
      <c r="E3" s="5" t="inlineStr">
        <is>
          <t>Ort</t>
        </is>
      </c>
      <c r="F3" s="5" t="inlineStr">
        <is>
          <t>Telefon</t>
        </is>
      </c>
      <c r="G3" s="5" t="inlineStr">
        <is>
          <t>Liefertage</t>
        </is>
      </c>
    </row>
    <row r="4">
      <c r="A4" s="9" t="n">
        <v>1001</v>
      </c>
      <c r="B4" s="10" t="inlineStr">
        <is>
          <t>Müller GmbH</t>
        </is>
      </c>
      <c r="C4" s="10" t="inlineStr">
        <is>
          <t>Hauptstraße 45</t>
        </is>
      </c>
      <c r="D4" s="9" t="inlineStr">
        <is>
          <t>10115</t>
        </is>
      </c>
      <c r="E4" s="10" t="inlineStr">
        <is>
          <t>Berlin</t>
        </is>
      </c>
      <c r="F4" s="10" t="inlineStr">
        <is>
          <t>030 12345678</t>
        </is>
      </c>
      <c r="G4" s="10" t="inlineStr">
        <is>
          <t>Mo, Mi, Fr</t>
        </is>
      </c>
    </row>
    <row r="5">
      <c r="A5" s="6" t="n">
        <v>1002</v>
      </c>
      <c r="B5" s="7" t="inlineStr">
        <is>
          <t>Schmidt Logistik</t>
        </is>
      </c>
      <c r="C5" s="7" t="inlineStr">
        <is>
          <t>Industrieweg 23</t>
        </is>
      </c>
      <c r="D5" s="6" t="inlineStr">
        <is>
          <t>20095</t>
        </is>
      </c>
      <c r="E5" s="7" t="inlineStr">
        <is>
          <t>Hamburg</t>
        </is>
      </c>
      <c r="F5" s="7" t="inlineStr">
        <is>
          <t>040 23456789</t>
        </is>
      </c>
      <c r="G5" s="7" t="inlineStr">
        <is>
          <t>Di, Do</t>
        </is>
      </c>
    </row>
    <row r="6">
      <c r="A6" s="9" t="n">
        <v>1003</v>
      </c>
      <c r="B6" s="10" t="inlineStr">
        <is>
          <t>Weber &amp; Co</t>
        </is>
      </c>
      <c r="C6" s="10" t="inlineStr">
        <is>
          <t>Bahnhofstraße 67</t>
        </is>
      </c>
      <c r="D6" s="9" t="inlineStr">
        <is>
          <t>80331</t>
        </is>
      </c>
      <c r="E6" s="10" t="inlineStr">
        <is>
          <t>München</t>
        </is>
      </c>
      <c r="F6" s="10" t="inlineStr">
        <is>
          <t>089 34567890</t>
        </is>
      </c>
      <c r="G6" s="10" t="inlineStr">
        <is>
          <t>Mo, Do</t>
        </is>
      </c>
    </row>
    <row r="7">
      <c r="A7" s="6" t="n">
        <v>1004</v>
      </c>
      <c r="B7" s="7" t="inlineStr">
        <is>
          <t>Fischer KG</t>
        </is>
      </c>
      <c r="C7" s="7" t="inlineStr">
        <is>
          <t>Marktplatz 12</t>
        </is>
      </c>
      <c r="D7" s="6" t="inlineStr">
        <is>
          <t>50667</t>
        </is>
      </c>
      <c r="E7" s="7" t="inlineStr">
        <is>
          <t>Köln</t>
        </is>
      </c>
      <c r="F7" s="7" t="inlineStr">
        <is>
          <t>0221 45678901</t>
        </is>
      </c>
      <c r="G7" s="7" t="inlineStr">
        <is>
          <t>Mi, Fr</t>
        </is>
      </c>
    </row>
    <row r="8">
      <c r="A8" s="9" t="n">
        <v>1005</v>
      </c>
      <c r="B8" s="10" t="inlineStr">
        <is>
          <t>Meyer Handel</t>
        </is>
      </c>
      <c r="C8" s="10" t="inlineStr">
        <is>
          <t>Lindenallee 89</t>
        </is>
      </c>
      <c r="D8" s="9" t="inlineStr">
        <is>
          <t>60311</t>
        </is>
      </c>
      <c r="E8" s="10" t="inlineStr">
        <is>
          <t>Frankfurt</t>
        </is>
      </c>
      <c r="F8" s="10" t="inlineStr">
        <is>
          <t>069 56789012</t>
        </is>
      </c>
      <c r="G8" s="10" t="inlineStr">
        <is>
          <t>Mo, Mi</t>
        </is>
      </c>
    </row>
    <row r="9">
      <c r="A9" s="6" t="n">
        <v>1006</v>
      </c>
      <c r="B9" s="7" t="inlineStr">
        <is>
          <t>Becker GmbH</t>
        </is>
      </c>
      <c r="C9" s="7" t="inlineStr">
        <is>
          <t>Parkstraße 34</t>
        </is>
      </c>
      <c r="D9" s="6" t="inlineStr">
        <is>
          <t>70173</t>
        </is>
      </c>
      <c r="E9" s="7" t="inlineStr">
        <is>
          <t>Stuttgart</t>
        </is>
      </c>
      <c r="F9" s="7" t="inlineStr">
        <is>
          <t>0711 67890123</t>
        </is>
      </c>
      <c r="G9" s="7" t="inlineStr">
        <is>
          <t>Di, Fr</t>
        </is>
      </c>
    </row>
    <row r="10">
      <c r="A10" s="9" t="n">
        <v>1007</v>
      </c>
      <c r="B10" s="10" t="inlineStr">
        <is>
          <t>Koch Vertriebs</t>
        </is>
      </c>
      <c r="C10" s="10" t="inlineStr">
        <is>
          <t>Alte Straße 56</t>
        </is>
      </c>
      <c r="D10" s="9" t="inlineStr">
        <is>
          <t>40213</t>
        </is>
      </c>
      <c r="E10" s="10" t="inlineStr">
        <is>
          <t>Düsseldorf</t>
        </is>
      </c>
      <c r="F10" s="10" t="inlineStr">
        <is>
          <t>0211 78901234</t>
        </is>
      </c>
      <c r="G10" s="10" t="inlineStr">
        <is>
          <t>Mo, Do, Fr</t>
        </is>
      </c>
    </row>
    <row r="11">
      <c r="A11" s="6" t="n">
        <v>1008</v>
      </c>
      <c r="B11" s="7" t="inlineStr">
        <is>
          <t>Schulze AG</t>
        </is>
      </c>
      <c r="C11" s="7" t="inlineStr">
        <is>
          <t>Königsweg 78</t>
        </is>
      </c>
      <c r="D11" s="6" t="inlineStr">
        <is>
          <t>04109</t>
        </is>
      </c>
      <c r="E11" s="7" t="inlineStr">
        <is>
          <t>Leipzig</t>
        </is>
      </c>
      <c r="F11" s="7" t="inlineStr">
        <is>
          <t>0341 89012345</t>
        </is>
      </c>
      <c r="G11" s="7" t="inlineStr">
        <is>
          <t>Di, Mi</t>
        </is>
      </c>
    </row>
    <row r="12">
      <c r="A12" s="9" t="n">
        <v>1009</v>
      </c>
      <c r="B12" s="10" t="inlineStr">
        <is>
          <t>Wagner Systeme</t>
        </is>
      </c>
      <c r="C12" s="10" t="inlineStr">
        <is>
          <t>Schlossplatz 23</t>
        </is>
      </c>
      <c r="D12" s="9" t="inlineStr">
        <is>
          <t>01067</t>
        </is>
      </c>
      <c r="E12" s="10" t="inlineStr">
        <is>
          <t>Dresden</t>
        </is>
      </c>
      <c r="F12" s="10" t="inlineStr">
        <is>
          <t>0351 90123456</t>
        </is>
      </c>
      <c r="G12" s="10" t="inlineStr">
        <is>
          <t>Mo, Fr</t>
        </is>
      </c>
    </row>
    <row r="13">
      <c r="A13" s="6" t="n">
        <v>1010</v>
      </c>
      <c r="B13" s="7" t="inlineStr">
        <is>
          <t>Bauer Logistik</t>
        </is>
      </c>
      <c r="C13" s="7" t="inlineStr">
        <is>
          <t>Hafenstraße 45</t>
        </is>
      </c>
      <c r="D13" s="6" t="inlineStr">
        <is>
          <t>28195</t>
        </is>
      </c>
      <c r="E13" s="7" t="inlineStr">
        <is>
          <t>Bremen</t>
        </is>
      </c>
      <c r="F13" s="7" t="inlineStr">
        <is>
          <t>0421 01234567</t>
        </is>
      </c>
      <c r="G13" s="7" t="inlineStr">
        <is>
          <t>Di, Do, Fr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s="18" t="inlineStr">
        <is>
          <t>TOURENSTATISTIK</t>
        </is>
      </c>
    </row>
    <row r="3">
      <c r="A3" s="22" t="inlineStr">
        <is>
          <t>TOUREN PRO WOCHENTAG</t>
        </is>
      </c>
    </row>
    <row r="4">
      <c r="A4" s="5" t="inlineStr">
        <is>
          <t>Wochentag</t>
        </is>
      </c>
      <c r="B4" s="5" t="inlineStr">
        <is>
          <t>Anzahl Touren</t>
        </is>
      </c>
    </row>
    <row r="5">
      <c r="A5" s="7" t="inlineStr">
        <is>
          <t>Montag</t>
        </is>
      </c>
      <c r="B5" s="23">
        <f>COUNTIF(Tourenplanung!$C$5:$C$100,A5)</f>
        <v/>
      </c>
    </row>
    <row r="6">
      <c r="A6" s="7" t="inlineStr">
        <is>
          <t>Dienstag</t>
        </is>
      </c>
      <c r="B6" s="23">
        <f>COUNTIF(Tourenplanung!$C$5:$C$100,A6)</f>
        <v/>
      </c>
    </row>
    <row r="7">
      <c r="A7" s="7" t="inlineStr">
        <is>
          <t>Mittwoch</t>
        </is>
      </c>
      <c r="B7" s="23">
        <f>COUNTIF(Tourenplanung!$C$5:$C$100,A7)</f>
        <v/>
      </c>
    </row>
    <row r="8">
      <c r="A8" s="7" t="inlineStr">
        <is>
          <t>Donnerstag</t>
        </is>
      </c>
      <c r="B8" s="23">
        <f>COUNTIF(Tourenplanung!$C$5:$C$100,A8)</f>
        <v/>
      </c>
    </row>
    <row r="9">
      <c r="A9" s="7" t="inlineStr">
        <is>
          <t>Freitag</t>
        </is>
      </c>
      <c r="B9" s="23">
        <f>COUNTIF(Tourenplanung!$C$5:$C$100,A9)</f>
        <v/>
      </c>
    </row>
    <row r="12">
      <c r="A12" s="22" t="inlineStr">
        <is>
          <t>STATUS ÜBERSICHT</t>
        </is>
      </c>
    </row>
    <row r="13">
      <c r="A13" s="5" t="inlineStr">
        <is>
          <t>Status</t>
        </is>
      </c>
      <c r="B13" s="5" t="inlineStr">
        <is>
          <t>Anzahl</t>
        </is>
      </c>
    </row>
    <row r="14">
      <c r="A14" s="7" t="inlineStr">
        <is>
          <t>Geplant</t>
        </is>
      </c>
      <c r="B14" s="23">
        <f>COUNTIF(Tourenplanung!$M$5:$M$100,A14)</f>
        <v/>
      </c>
    </row>
    <row r="15">
      <c r="A15" s="7" t="inlineStr">
        <is>
          <t>In Bearbeitung</t>
        </is>
      </c>
      <c r="B15" s="23">
        <f>COUNTIF(Tourenplanung!$M$5:$M$100,A15)</f>
        <v/>
      </c>
    </row>
    <row r="16">
      <c r="A16" s="7" t="inlineStr">
        <is>
          <t>Abgeschlossen</t>
        </is>
      </c>
      <c r="B16" s="23">
        <f>COUNTIF(Tourenplanung!$M$5:$M$100,A16)</f>
        <v/>
      </c>
    </row>
    <row r="17">
      <c r="A17" s="7" t="inlineStr">
        <is>
          <t>Verschoben</t>
        </is>
      </c>
      <c r="B17" s="23">
        <f>COUNTIF(Tourenplanung!$M$5:$M$100,A17)</f>
        <v/>
      </c>
    </row>
    <row r="20">
      <c r="A20" s="22" t="inlineStr">
        <is>
          <t>KILOMETER PRO FAHRER</t>
        </is>
      </c>
    </row>
    <row r="21">
      <c r="A21" s="5" t="inlineStr">
        <is>
          <t>Fahrer</t>
        </is>
      </c>
      <c r="B21" s="5" t="inlineStr">
        <is>
          <t>Gesamt km</t>
        </is>
      </c>
    </row>
    <row r="22">
      <c r="A22" s="7" t="inlineStr">
        <is>
          <t>Max Müller</t>
        </is>
      </c>
      <c r="B22" s="24">
        <f>SUMIF(Tourenplanung!$D$5:$D$100,A22,Tourenplanung!$L$5:$L$100)</f>
        <v/>
      </c>
    </row>
    <row r="23">
      <c r="A23" s="7" t="inlineStr">
        <is>
          <t>Tom Schmidt</t>
        </is>
      </c>
      <c r="B23" s="24">
        <f>SUMIF(Tourenplanung!$D$5:$D$100,A23,Tourenplanung!$L$5:$L$100)</f>
        <v/>
      </c>
    </row>
    <row r="24">
      <c r="A24" s="7" t="inlineStr">
        <is>
          <t>Lisa Weber</t>
        </is>
      </c>
      <c r="B24" s="24">
        <f>SUMIF(Tourenplanung!$D$5:$D$100,A24,Tourenplanung!$L$5:$L$100)</f>
        <v/>
      </c>
    </row>
    <row r="25">
      <c r="A25" s="7" t="inlineStr">
        <is>
          <t>Paul Fischer</t>
        </is>
      </c>
      <c r="B25" s="24">
        <f>SUMIF(Tourenplanung!$D$5:$D$100,A25,Tourenplanung!$L$5:$L$100)</f>
        <v/>
      </c>
    </row>
    <row r="26">
      <c r="A26" s="7" t="inlineStr">
        <is>
          <t>Anna Meyer</t>
        </is>
      </c>
      <c r="B26" s="24">
        <f>SUMIF(Tourenplanung!$D$5:$D$100,A26,Tourenplanung!$L$5:$L$100)</f>
        <v/>
      </c>
    </row>
    <row r="27">
      <c r="A27" s="7" t="inlineStr">
        <is>
          <t>Jan Koch</t>
        </is>
      </c>
      <c r="B27" s="24">
        <f>SUMIF(Tourenplanung!$D$5:$D$100,A27,Tourenplanung!$L$5:$L$100)</f>
        <v/>
      </c>
    </row>
  </sheetData>
  <mergeCells count="4">
    <mergeCell ref="A1:F1"/>
    <mergeCell ref="A3:B3"/>
    <mergeCell ref="A12:B12"/>
    <mergeCell ref="A20:B2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60" customWidth="1" min="1" max="1"/>
    <col width="5" customWidth="1" min="2" max="2"/>
    <col width="35" customWidth="1" min="3" max="3"/>
    <col width="5" customWidth="1" min="4" max="4"/>
  </cols>
  <sheetData>
    <row r="1">
      <c r="A1" s="1" t="inlineStr">
        <is>
          <t>ANLEITUNG ZUR TOURENPLANUNG</t>
        </is>
      </c>
    </row>
    <row r="3">
      <c r="A3" s="25" t="inlineStr"/>
    </row>
    <row r="4">
      <c r="A4" s="26" t="inlineStr">
        <is>
          <t>WILLKOMMEN ZUR TOURENPLANUNGS-VORLAGE!</t>
        </is>
      </c>
    </row>
    <row r="5">
      <c r="A5" s="25" t="inlineStr"/>
    </row>
    <row r="6">
      <c r="A6" s="25" t="inlineStr">
        <is>
          <t>Diese Excel-Vorlage hilft Ihnen bei der effizienten Planung und Verwaltung Ihrer Touren.</t>
        </is>
      </c>
    </row>
    <row r="7">
      <c r="A7" s="25" t="inlineStr"/>
    </row>
    <row r="8">
      <c r="A8" s="26" t="inlineStr">
        <is>
          <t>HAUPTFUNKTIONEN:</t>
        </is>
      </c>
    </row>
    <row r="9">
      <c r="A9" s="25" t="inlineStr"/>
    </row>
    <row r="10">
      <c r="A10" s="27" t="inlineStr">
        <is>
          <t>1. TOURENPLANUNG</t>
        </is>
      </c>
    </row>
    <row r="11">
      <c r="A11" s="28" t="inlineStr">
        <is>
          <t xml:space="preserve">   • Erfassen Sie alle Touren mit Datum, Fahrer und Fahrzeug</t>
        </is>
      </c>
    </row>
    <row r="12">
      <c r="A12" s="28" t="inlineStr">
        <is>
          <t xml:space="preserve">   • Tragen Sie Kundeninformationen und Zeitfenster ein</t>
        </is>
      </c>
    </row>
    <row r="13">
      <c r="A13" s="28" t="inlineStr">
        <is>
          <t xml:space="preserve">   • Verfolgen Sie den Status jeder Tour</t>
        </is>
      </c>
    </row>
    <row r="14">
      <c r="A14" s="28" t="inlineStr">
        <is>
          <t xml:space="preserve">   • Berechnen Sie automatisch Gesamtkilometer</t>
        </is>
      </c>
    </row>
    <row r="15">
      <c r="A15" s="25" t="inlineStr"/>
    </row>
    <row r="16">
      <c r="A16" s="27" t="inlineStr">
        <is>
          <t>2. FAHRZEUGE</t>
        </is>
      </c>
    </row>
    <row r="17">
      <c r="A17" s="28" t="inlineStr">
        <is>
          <t xml:space="preserve">   • Verwalten Sie Ihre Fahrer und deren Kontaktdaten</t>
        </is>
      </c>
    </row>
    <row r="18">
      <c r="A18" s="28" t="inlineStr">
        <is>
          <t xml:space="preserve">   • Pflegen Sie Ihre Fahrzeugflotte</t>
        </is>
      </c>
    </row>
    <row r="19">
      <c r="A19" s="28" t="inlineStr">
        <is>
          <t xml:space="preserve">   • Überwachen Sie Verfügbarkeit und Status</t>
        </is>
      </c>
    </row>
    <row r="20">
      <c r="A20" s="25" t="inlineStr"/>
    </row>
    <row r="21">
      <c r="A21" s="27" t="inlineStr">
        <is>
          <t>3. KUNDENADRESSEN</t>
        </is>
      </c>
    </row>
    <row r="22">
      <c r="A22" s="28" t="inlineStr">
        <is>
          <t xml:space="preserve">   • Zentrale Verwaltung aller Kundenadressen</t>
        </is>
      </c>
    </row>
    <row r="23">
      <c r="A23" s="28" t="inlineStr">
        <is>
          <t xml:space="preserve">   • Hinterlegen Sie bevorzugte Liefertage</t>
        </is>
      </c>
    </row>
    <row r="24">
      <c r="A24" s="28" t="inlineStr">
        <is>
          <t xml:space="preserve">   • Schneller Zugriff auf Kontaktdaten</t>
        </is>
      </c>
    </row>
    <row r="25">
      <c r="A25" s="25" t="inlineStr"/>
    </row>
    <row r="26">
      <c r="A26" s="27" t="inlineStr">
        <is>
          <t>4. STATISTIK</t>
        </is>
      </c>
    </row>
    <row r="27">
      <c r="A27" s="28" t="inlineStr">
        <is>
          <t xml:space="preserve">   • Automatische Auswertung nach Wochentagen</t>
        </is>
      </c>
    </row>
    <row r="28">
      <c r="A28" s="28" t="inlineStr">
        <is>
          <t xml:space="preserve">   • Übersicht über Tour-Status</t>
        </is>
      </c>
    </row>
    <row r="29">
      <c r="A29" s="28" t="inlineStr">
        <is>
          <t xml:space="preserve">   • Kilometerauswertung pro Fahrer</t>
        </is>
      </c>
    </row>
    <row r="30">
      <c r="A30" s="28" t="inlineStr">
        <is>
          <t xml:space="preserve">   • Visuelle Darstellung durch Diagramme</t>
        </is>
      </c>
    </row>
    <row r="31">
      <c r="A31" s="25" t="inlineStr"/>
    </row>
    <row r="32">
      <c r="A32" s="26" t="inlineStr">
        <is>
          <t>BEDIENHINWEISE:</t>
        </is>
      </c>
    </row>
    <row r="33">
      <c r="A33" s="25" t="inlineStr"/>
    </row>
    <row r="34">
      <c r="A34" s="25" t="inlineStr">
        <is>
          <t>• Dropdown-Menüs: Klicken Sie in die Zellen für Fahrer, Fahrzeug und Status</t>
        </is>
      </c>
    </row>
    <row r="35">
      <c r="A35" s="25" t="inlineStr">
        <is>
          <t>• Formeln: Ändern Sie keine Formeln in grauen Bereichen</t>
        </is>
      </c>
    </row>
    <row r="36">
      <c r="A36" s="25" t="inlineStr">
        <is>
          <t>• Neue Touren: Kopieren Sie eine bestehende Zeile und passen Sie die Daten an</t>
        </is>
      </c>
    </row>
    <row r="37">
      <c r="A37" s="25" t="inlineStr">
        <is>
          <t>• Kalenderwochen: Aktualisieren Sie die KW-Angabe in Zelle D2</t>
        </is>
      </c>
    </row>
    <row r="38">
      <c r="A38" s="25" t="inlineStr"/>
    </row>
    <row r="39">
      <c r="A39" s="26" t="inlineStr">
        <is>
          <t>TIPPS FÜR OPTIMALE NUTZUNG:</t>
        </is>
      </c>
    </row>
    <row r="40">
      <c r="A40" s="25" t="inlineStr"/>
    </row>
    <row r="41">
      <c r="A41" s="28" t="inlineStr">
        <is>
          <t>✓ Aktualisieren Sie täglich den Status der Touren</t>
        </is>
      </c>
    </row>
    <row r="42">
      <c r="A42" s="28" t="inlineStr">
        <is>
          <t>✓ Prüfen Sie regelmäßig die Fahrzeugverfügbarkeit</t>
        </is>
      </c>
    </row>
    <row r="43">
      <c r="A43" s="28" t="inlineStr">
        <is>
          <t>✓ Nutzen Sie die Statistik für Ihre Planung</t>
        </is>
      </c>
    </row>
    <row r="44">
      <c r="A44" s="28" t="inlineStr">
        <is>
          <t>✓ Archivieren Sie abgeschlossene Wochen in separaten Dateien</t>
        </is>
      </c>
    </row>
    <row r="45">
      <c r="A45" s="28" t="inlineStr">
        <is>
          <t>✓ Passen Sie die Kundenliste bei Bedarf an</t>
        </is>
      </c>
    </row>
    <row r="46">
      <c r="A46" s="25" t="inlineStr"/>
    </row>
    <row r="47">
      <c r="A47" s="26" t="inlineStr">
        <is>
          <t>FARBCODIERUNG:</t>
        </is>
      </c>
    </row>
    <row r="48">
      <c r="A48" s="25" t="inlineStr"/>
    </row>
    <row r="49">
      <c r="A49" s="29" t="inlineStr">
        <is>
          <t>Geplant = Blau</t>
        </is>
      </c>
      <c r="C49" s="30" t="inlineStr">
        <is>
          <t>Tour ist eingeplant</t>
        </is>
      </c>
    </row>
    <row r="50">
      <c r="A50" s="31" t="inlineStr">
        <is>
          <t>In Bearbeitung = Orange</t>
        </is>
      </c>
      <c r="C50" s="30" t="inlineStr">
        <is>
          <t>Tour wird gerade durchgeführt</t>
        </is>
      </c>
    </row>
    <row r="51">
      <c r="A51" s="32" t="inlineStr">
        <is>
          <t>Abgeschlossen = Grün</t>
        </is>
      </c>
      <c r="C51" s="30" t="inlineStr">
        <is>
          <t>Tour wurde erfolgreich beendet</t>
        </is>
      </c>
    </row>
    <row r="52">
      <c r="A52" s="33" t="inlineStr">
        <is>
          <t>Verschoben = Rot</t>
        </is>
      </c>
      <c r="C52" s="30" t="inlineStr">
        <is>
          <t>Tour wurde auf einen anderen Termin verlegt</t>
        </is>
      </c>
    </row>
    <row r="53">
      <c r="A53" s="25" t="inlineStr"/>
    </row>
    <row r="54">
      <c r="A54" s="25" t="inlineStr">
        <is>
          <t>Bei Fragen oder Problemen wenden Sie sich bitte an Ihren Administrator.</t>
        </is>
      </c>
    </row>
    <row r="55">
      <c r="A55" s="25" t="inlineStr"/>
    </row>
    <row r="56">
      <c r="A56" s="25" t="inlineStr">
        <is>
          <t>Viel Erfolg bei Ihrer Tourenplanung!</t>
        </is>
      </c>
    </row>
  </sheetData>
  <mergeCells count="5">
    <mergeCell ref="A1:D1"/>
    <mergeCell ref="A49:B49"/>
    <mergeCell ref="A50:B50"/>
    <mergeCell ref="A51:B51"/>
    <mergeCell ref="A52:B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2026-02-12T19:00:05Z</dcterms:created>
  <dcterms:modified xmlns:dcterms="http://purl.org/dc/terms/" xmlns:xsi="http://www.w3.org/2001/XMLSchema-instance" xsi:type="dcterms:W3CDTF">2026-02-12T19:00:05Z</dcterms:modified>
</cp:coreProperties>
</file>