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Mieteinnahmen 2024" sheetId="1" state="visible" r:id="rId1"/>
    <sheet xmlns:r="http://schemas.openxmlformats.org/officeDocument/2006/relationships" name="Anleitung" sheetId="2" state="visible" r:id="rId2"/>
    <sheet xmlns:r="http://schemas.openxmlformats.org/officeDocument/2006/relationships" name="Jahresübersicht" sheetId="3" state="visible" r:id="rId3"/>
    <sheet xmlns:r="http://schemas.openxmlformats.org/officeDocument/2006/relationships" name="Mieterdaten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#,##0.00 €"/>
    <numFmt numFmtId="165" formatCode="0.0%"/>
  </numFmts>
  <fonts count="8">
    <font>
      <name val="Calibri"/>
      <family val="2"/>
      <color theme="1"/>
      <sz val="11"/>
      <scheme val="minor"/>
    </font>
    <font>
      <name val="Calibri"/>
      <b val="1"/>
      <color rgb="00FFFFFF"/>
      <sz val="16"/>
    </font>
    <font>
      <b val="1"/>
    </font>
    <font>
      <i val="1"/>
    </font>
    <font>
      <name val="Calibri"/>
      <b val="1"/>
      <color rgb="00FFFFFF"/>
      <sz val="12"/>
    </font>
    <font>
      <b val="1"/>
      <sz val="12"/>
    </font>
    <font>
      <b val="1"/>
      <color rgb="00FFFFFF"/>
      <sz val="12"/>
    </font>
    <font>
      <b val="1"/>
      <sz val="11"/>
    </font>
  </fonts>
  <fills count="6">
    <fill>
      <patternFill/>
    </fill>
    <fill>
      <patternFill patternType="gray125"/>
    </fill>
    <fill>
      <patternFill patternType="solid">
        <fgColor rgb="001E3A8A"/>
        <bgColor rgb="001E3A8A"/>
      </patternFill>
    </fill>
    <fill>
      <patternFill patternType="solid">
        <fgColor rgb="00F3F4F6"/>
        <bgColor rgb="00F3F4F6"/>
      </patternFill>
    </fill>
    <fill>
      <patternFill patternType="solid">
        <fgColor rgb="003B82F6"/>
        <bgColor rgb="003B82F6"/>
      </patternFill>
    </fill>
    <fill>
      <patternFill patternType="solid">
        <fgColor rgb="00E0F2FE"/>
        <bgColor rgb="00E0F2FE"/>
      </patternFill>
    </fill>
  </fills>
  <borders count="2">
    <border>
      <left/>
      <right/>
      <top/>
      <bottom/>
      <diagonal/>
    </border>
    <border>
      <left style="thin">
        <color rgb="00000000"/>
      </left>
      <right style="thin">
        <color rgb="00000000"/>
      </right>
      <top style="thin">
        <color rgb="00000000"/>
      </top>
      <bottom style="thin">
        <color rgb="00000000"/>
      </bottom>
    </border>
  </borders>
  <cellStyleXfs count="1">
    <xf numFmtId="0" fontId="0" fillId="0" borderId="0"/>
  </cellStyleXfs>
  <cellXfs count="25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pivotButton="0" quotePrefix="0" xfId="0"/>
    <xf numFmtId="0" fontId="3" fillId="0" borderId="0" pivotButton="0" quotePrefix="0" xfId="0"/>
    <xf numFmtId="0" fontId="4" fillId="2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center" vertical="center"/>
    </xf>
    <xf numFmtId="164" fontId="0" fillId="0" borderId="1" applyAlignment="1" pivotButton="0" quotePrefix="0" xfId="0">
      <alignment horizontal="center" vertical="center"/>
    </xf>
    <xf numFmtId="0" fontId="0" fillId="3" borderId="1" applyAlignment="1" pivotButton="0" quotePrefix="0" xfId="0">
      <alignment horizontal="center" vertical="center"/>
    </xf>
    <xf numFmtId="164" fontId="0" fillId="3" borderId="1" applyAlignment="1" pivotButton="0" quotePrefix="0" xfId="0">
      <alignment horizontal="center" vertical="center"/>
    </xf>
    <xf numFmtId="0" fontId="5" fillId="4" borderId="0" pivotButton="0" quotePrefix="0" xfId="0"/>
    <xf numFmtId="164" fontId="5" fillId="4" borderId="1" pivotButton="0" quotePrefix="0" xfId="0"/>
    <xf numFmtId="0" fontId="5" fillId="4" borderId="1" pivotButton="0" quotePrefix="0" xfId="0"/>
    <xf numFmtId="0" fontId="6" fillId="2" borderId="0" applyAlignment="1" pivotButton="0" quotePrefix="0" xfId="0">
      <alignment horizontal="center"/>
    </xf>
    <xf numFmtId="0" fontId="2" fillId="0" borderId="0" applyAlignment="1" pivotButton="0" quotePrefix="0" xfId="0">
      <alignment horizontal="right"/>
    </xf>
    <xf numFmtId="164" fontId="7" fillId="5" borderId="0" pivotButton="0" quotePrefix="0" xfId="0"/>
    <xf numFmtId="165" fontId="7" fillId="5" borderId="0" pivotButton="0" quotePrefix="0" xfId="0"/>
    <xf numFmtId="0" fontId="0" fillId="0" borderId="0" applyAlignment="1" pivotButton="0" quotePrefix="0" xfId="0">
      <alignment vertical="top" wrapText="1"/>
    </xf>
    <xf numFmtId="0" fontId="6" fillId="4" borderId="0" applyAlignment="1" pivotButton="0" quotePrefix="0" xfId="0">
      <alignment vertical="top" wrapText="1"/>
    </xf>
    <xf numFmtId="0" fontId="2" fillId="0" borderId="0" applyAlignment="1" pivotButton="0" quotePrefix="0" xfId="0">
      <alignment vertical="top" wrapText="1"/>
    </xf>
    <xf numFmtId="0" fontId="3" fillId="0" borderId="0" applyAlignment="1" pivotButton="0" quotePrefix="0" xfId="0">
      <alignment vertical="top" wrapText="1"/>
    </xf>
    <xf numFmtId="165" fontId="0" fillId="3" borderId="1" applyAlignment="1" pivotButton="0" quotePrefix="0" xfId="0">
      <alignment horizontal="center" vertical="center"/>
    </xf>
    <xf numFmtId="165" fontId="0" fillId="0" borderId="1" applyAlignment="1" pivotButton="0" quotePrefix="0" xfId="0">
      <alignment horizontal="center" vertical="center"/>
    </xf>
    <xf numFmtId="165" fontId="5" fillId="4" borderId="1" pivotButton="0" quotePrefix="0" xfId="0"/>
    <xf numFmtId="0" fontId="6" fillId="4" borderId="0" applyAlignment="1" pivotButton="0" quotePrefix="0" xfId="0">
      <alignment horizontal="center"/>
    </xf>
    <xf numFmtId="164" fontId="2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Mieteinnahmen nach Monat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'Jahresübersicht'!B3</f>
            </strRef>
          </tx>
          <spPr>
            <a:ln xmlns:a="http://schemas.openxmlformats.org/drawingml/2006/main">
              <a:prstDash val="solid"/>
            </a:ln>
          </spPr>
          <cat>
            <numRef>
              <f>'Jahresübersicht'!$A$4:$A$15</f>
            </numRef>
          </cat>
          <val>
            <numRef>
              <f>'Jahresübersicht'!$B$4:$B$15</f>
            </numRef>
          </val>
        </ser>
        <ser>
          <idx val="1"/>
          <order val="1"/>
          <tx>
            <strRef>
              <f>'Jahresübersicht'!C3</f>
            </strRef>
          </tx>
          <spPr>
            <a:ln xmlns:a="http://schemas.openxmlformats.org/drawingml/2006/main">
              <a:prstDash val="solid"/>
            </a:ln>
          </spPr>
          <cat>
            <numRef>
              <f>'Jahresübersicht'!$A$4:$A$15</f>
            </numRef>
          </cat>
          <val>
            <numRef>
              <f>'Jahresübersicht'!$C$4:$C$15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Monate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Euro (€)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6</col>
      <colOff>0</colOff>
      <row>2</row>
      <rowOff>0</rowOff>
    </from>
    <ext cx="8640000" cy="432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J61"/>
  <sheetViews>
    <sheetView workbookViewId="0">
      <selection activeCell="A1" sqref="A1"/>
    </sheetView>
  </sheetViews>
  <sheetFormatPr baseColWidth="8" defaultRowHeight="15"/>
  <cols>
    <col width="15" customWidth="1" min="1" max="1"/>
    <col width="20" customWidth="1" min="2" max="2"/>
    <col width="18" customWidth="1" min="3" max="3"/>
    <col width="15" customWidth="1" min="4" max="4"/>
    <col width="15" customWidth="1" min="5" max="5"/>
    <col width="15" customWidth="1" min="6" max="6"/>
    <col width="15" customWidth="1" min="7" max="7"/>
    <col width="15" customWidth="1" min="8" max="8"/>
    <col width="15" customWidth="1" min="9" max="9"/>
    <col width="20" customWidth="1" min="10" max="10"/>
  </cols>
  <sheetData>
    <row r="1" ht="30" customHeight="1">
      <c r="A1" s="1" t="inlineStr">
        <is>
          <t>MIETEINNAHMEN VERWALTUNG 2024</t>
        </is>
      </c>
    </row>
    <row r="2">
      <c r="A2" s="2" t="inlineStr">
        <is>
          <t>Zeitraum:</t>
        </is>
      </c>
      <c r="B2" s="3" t="inlineStr">
        <is>
          <t>Januar - Dezember 2024</t>
        </is>
      </c>
    </row>
    <row r="4">
      <c r="A4" s="4" t="inlineStr">
        <is>
          <t>Monat</t>
        </is>
      </c>
      <c r="B4" s="4" t="inlineStr">
        <is>
          <t>Mieter/Wohnung</t>
        </is>
      </c>
      <c r="C4" s="4" t="inlineStr">
        <is>
          <t>Kaltmiete</t>
        </is>
      </c>
      <c r="D4" s="4" t="inlineStr">
        <is>
          <t>Nebenkosten</t>
        </is>
      </c>
      <c r="E4" s="4" t="inlineStr">
        <is>
          <t>Gesamt Soll</t>
        </is>
      </c>
      <c r="F4" s="4" t="inlineStr">
        <is>
          <t>Gezahlt</t>
        </is>
      </c>
      <c r="G4" s="4" t="inlineStr">
        <is>
          <t>Datum Zahlung</t>
        </is>
      </c>
      <c r="H4" s="4" t="inlineStr">
        <is>
          <t>Status</t>
        </is>
      </c>
      <c r="I4" s="4" t="inlineStr">
        <is>
          <t>Differenz</t>
        </is>
      </c>
      <c r="J4" s="4" t="inlineStr">
        <is>
          <t>Bemerkungen</t>
        </is>
      </c>
    </row>
    <row r="5">
      <c r="A5" s="5" t="inlineStr">
        <is>
          <t>Januar</t>
        </is>
      </c>
      <c r="B5" s="5" t="inlineStr">
        <is>
          <t>Wohnung 1A (Müller)</t>
        </is>
      </c>
      <c r="C5" s="6" t="n">
        <v>850</v>
      </c>
      <c r="D5" s="6" t="n">
        <v>120</v>
      </c>
      <c r="E5" s="6">
        <f>C5+D5</f>
        <v/>
      </c>
      <c r="F5" s="6" t="inlineStr"/>
      <c r="G5" s="5" t="inlineStr"/>
      <c r="H5" s="5" t="inlineStr">
        <is>
          <t>Ausstehend</t>
        </is>
      </c>
      <c r="I5" s="6">
        <f>E5-F5</f>
        <v/>
      </c>
      <c r="J5" s="5" t="inlineStr"/>
    </row>
    <row r="6">
      <c r="A6" s="7" t="inlineStr">
        <is>
          <t>Januar</t>
        </is>
      </c>
      <c r="B6" s="7" t="inlineStr">
        <is>
          <t>Wohnung 2B (Schmidt)</t>
        </is>
      </c>
      <c r="C6" s="8" t="n">
        <v>650</v>
      </c>
      <c r="D6" s="8" t="n">
        <v>150</v>
      </c>
      <c r="E6" s="8">
        <f>C6+D6</f>
        <v/>
      </c>
      <c r="F6" s="8" t="inlineStr"/>
      <c r="G6" s="7" t="inlineStr"/>
      <c r="H6" s="7" t="inlineStr">
        <is>
          <t>Ausstehend</t>
        </is>
      </c>
      <c r="I6" s="8">
        <f>E6-F6</f>
        <v/>
      </c>
      <c r="J6" s="7" t="inlineStr"/>
    </row>
    <row r="7">
      <c r="A7" s="5" t="inlineStr">
        <is>
          <t>Januar</t>
        </is>
      </c>
      <c r="B7" s="5" t="inlineStr">
        <is>
          <t>Wohnung 3C (Weber)</t>
        </is>
      </c>
      <c r="C7" s="6" t="n">
        <v>720</v>
      </c>
      <c r="D7" s="6" t="n">
        <v>180</v>
      </c>
      <c r="E7" s="6">
        <f>C7+D7</f>
        <v/>
      </c>
      <c r="F7" s="6" t="inlineStr"/>
      <c r="G7" s="5" t="inlineStr"/>
      <c r="H7" s="5" t="inlineStr">
        <is>
          <t>Ausstehend</t>
        </is>
      </c>
      <c r="I7" s="6">
        <f>E7-F7</f>
        <v/>
      </c>
      <c r="J7" s="5" t="inlineStr"/>
    </row>
    <row r="8">
      <c r="A8" s="7" t="inlineStr">
        <is>
          <t>Januar</t>
        </is>
      </c>
      <c r="B8" s="7" t="inlineStr">
        <is>
          <t>Wohnung 4D (Meyer)</t>
        </is>
      </c>
      <c r="C8" s="8" t="n">
        <v>650</v>
      </c>
      <c r="D8" s="8" t="n">
        <v>150</v>
      </c>
      <c r="E8" s="8">
        <f>C8+D8</f>
        <v/>
      </c>
      <c r="F8" s="8" t="inlineStr"/>
      <c r="G8" s="7" t="inlineStr"/>
      <c r="H8" s="7" t="inlineStr">
        <is>
          <t>Ausstehend</t>
        </is>
      </c>
      <c r="I8" s="8">
        <f>E8-F8</f>
        <v/>
      </c>
      <c r="J8" s="7" t="inlineStr"/>
    </row>
    <row r="9">
      <c r="A9" s="5" t="inlineStr">
        <is>
          <t>Februar</t>
        </is>
      </c>
      <c r="B9" s="5" t="inlineStr">
        <is>
          <t>Wohnung 1A (Müller)</t>
        </is>
      </c>
      <c r="C9" s="6" t="n">
        <v>950</v>
      </c>
      <c r="D9" s="6" t="n">
        <v>150</v>
      </c>
      <c r="E9" s="6">
        <f>C9+D9</f>
        <v/>
      </c>
      <c r="F9" s="6" t="inlineStr"/>
      <c r="G9" s="5" t="inlineStr"/>
      <c r="H9" s="5" t="inlineStr">
        <is>
          <t>Ausstehend</t>
        </is>
      </c>
      <c r="I9" s="6">
        <f>E9-F9</f>
        <v/>
      </c>
      <c r="J9" s="5" t="inlineStr"/>
    </row>
    <row r="10">
      <c r="A10" s="7" t="inlineStr">
        <is>
          <t>Februar</t>
        </is>
      </c>
      <c r="B10" s="7" t="inlineStr">
        <is>
          <t>Wohnung 2B (Schmidt)</t>
        </is>
      </c>
      <c r="C10" s="8" t="n">
        <v>850</v>
      </c>
      <c r="D10" s="8" t="n">
        <v>180</v>
      </c>
      <c r="E10" s="8">
        <f>C10+D10</f>
        <v/>
      </c>
      <c r="F10" s="8" t="inlineStr"/>
      <c r="G10" s="7" t="inlineStr"/>
      <c r="H10" s="7" t="inlineStr">
        <is>
          <t>Ausstehend</t>
        </is>
      </c>
      <c r="I10" s="8">
        <f>E10-F10</f>
        <v/>
      </c>
      <c r="J10" s="7" t="inlineStr"/>
    </row>
    <row r="11">
      <c r="A11" s="5" t="inlineStr">
        <is>
          <t>Februar</t>
        </is>
      </c>
      <c r="B11" s="5" t="inlineStr">
        <is>
          <t>Wohnung 3C (Weber)</t>
        </is>
      </c>
      <c r="C11" s="6" t="n">
        <v>650</v>
      </c>
      <c r="D11" s="6" t="n">
        <v>120</v>
      </c>
      <c r="E11" s="6">
        <f>C11+D11</f>
        <v/>
      </c>
      <c r="F11" s="6" t="inlineStr"/>
      <c r="G11" s="5" t="inlineStr"/>
      <c r="H11" s="5" t="inlineStr">
        <is>
          <t>Ausstehend</t>
        </is>
      </c>
      <c r="I11" s="6">
        <f>E11-F11</f>
        <v/>
      </c>
      <c r="J11" s="5" t="inlineStr"/>
    </row>
    <row r="12">
      <c r="A12" s="7" t="inlineStr">
        <is>
          <t>Februar</t>
        </is>
      </c>
      <c r="B12" s="7" t="inlineStr">
        <is>
          <t>Wohnung 4D (Meyer)</t>
        </is>
      </c>
      <c r="C12" s="8" t="n">
        <v>850</v>
      </c>
      <c r="D12" s="8" t="n">
        <v>150</v>
      </c>
      <c r="E12" s="8">
        <f>C12+D12</f>
        <v/>
      </c>
      <c r="F12" s="8" t="inlineStr"/>
      <c r="G12" s="7" t="inlineStr"/>
      <c r="H12" s="7" t="inlineStr">
        <is>
          <t>Ausstehend</t>
        </is>
      </c>
      <c r="I12" s="8">
        <f>E12-F12</f>
        <v/>
      </c>
      <c r="J12" s="7" t="inlineStr"/>
    </row>
    <row r="13">
      <c r="A13" s="5" t="inlineStr">
        <is>
          <t>März</t>
        </is>
      </c>
      <c r="B13" s="5" t="inlineStr">
        <is>
          <t>Wohnung 1A (Müller)</t>
        </is>
      </c>
      <c r="C13" s="6" t="n">
        <v>850</v>
      </c>
      <c r="D13" s="6" t="n">
        <v>150</v>
      </c>
      <c r="E13" s="6">
        <f>C13+D13</f>
        <v/>
      </c>
      <c r="F13" s="6" t="inlineStr"/>
      <c r="G13" s="5" t="inlineStr"/>
      <c r="H13" s="5" t="inlineStr">
        <is>
          <t>Ausstehend</t>
        </is>
      </c>
      <c r="I13" s="6">
        <f>E13-F13</f>
        <v/>
      </c>
      <c r="J13" s="5" t="inlineStr"/>
    </row>
    <row r="14">
      <c r="A14" s="7" t="inlineStr">
        <is>
          <t>März</t>
        </is>
      </c>
      <c r="B14" s="7" t="inlineStr">
        <is>
          <t>Wohnung 2B (Schmidt)</t>
        </is>
      </c>
      <c r="C14" s="8" t="n">
        <v>650</v>
      </c>
      <c r="D14" s="8" t="n">
        <v>120</v>
      </c>
      <c r="E14" s="8">
        <f>C14+D14</f>
        <v/>
      </c>
      <c r="F14" s="8" t="inlineStr"/>
      <c r="G14" s="7" t="inlineStr"/>
      <c r="H14" s="7" t="inlineStr">
        <is>
          <t>Ausstehend</t>
        </is>
      </c>
      <c r="I14" s="8">
        <f>E14-F14</f>
        <v/>
      </c>
      <c r="J14" s="7" t="inlineStr"/>
    </row>
    <row r="15">
      <c r="A15" s="5" t="inlineStr">
        <is>
          <t>März</t>
        </is>
      </c>
      <c r="B15" s="5" t="inlineStr">
        <is>
          <t>Wohnung 3C (Weber)</t>
        </is>
      </c>
      <c r="C15" s="6" t="n">
        <v>650</v>
      </c>
      <c r="D15" s="6" t="n">
        <v>120</v>
      </c>
      <c r="E15" s="6">
        <f>C15+D15</f>
        <v/>
      </c>
      <c r="F15" s="6" t="inlineStr"/>
      <c r="G15" s="5" t="inlineStr"/>
      <c r="H15" s="5" t="inlineStr">
        <is>
          <t>Ausstehend</t>
        </is>
      </c>
      <c r="I15" s="6">
        <f>E15-F15</f>
        <v/>
      </c>
      <c r="J15" s="5" t="inlineStr"/>
    </row>
    <row r="16">
      <c r="A16" s="7" t="inlineStr">
        <is>
          <t>März</t>
        </is>
      </c>
      <c r="B16" s="7" t="inlineStr">
        <is>
          <t>Wohnung 4D (Meyer)</t>
        </is>
      </c>
      <c r="C16" s="8" t="n">
        <v>720</v>
      </c>
      <c r="D16" s="8" t="n">
        <v>120</v>
      </c>
      <c r="E16" s="8">
        <f>C16+D16</f>
        <v/>
      </c>
      <c r="F16" s="8" t="inlineStr"/>
      <c r="G16" s="7" t="inlineStr"/>
      <c r="H16" s="7" t="inlineStr">
        <is>
          <t>Ausstehend</t>
        </is>
      </c>
      <c r="I16" s="8">
        <f>E16-F16</f>
        <v/>
      </c>
      <c r="J16" s="7" t="inlineStr"/>
    </row>
    <row r="17">
      <c r="A17" s="5" t="inlineStr">
        <is>
          <t>April</t>
        </is>
      </c>
      <c r="B17" s="5" t="inlineStr">
        <is>
          <t>Wohnung 1A (Müller)</t>
        </is>
      </c>
      <c r="C17" s="6" t="n">
        <v>720</v>
      </c>
      <c r="D17" s="6" t="n">
        <v>150</v>
      </c>
      <c r="E17" s="6">
        <f>C17+D17</f>
        <v/>
      </c>
      <c r="F17" s="6" t="inlineStr"/>
      <c r="G17" s="5" t="inlineStr"/>
      <c r="H17" s="5" t="inlineStr">
        <is>
          <t>Ausstehend</t>
        </is>
      </c>
      <c r="I17" s="6">
        <f>E17-F17</f>
        <v/>
      </c>
      <c r="J17" s="5" t="inlineStr"/>
    </row>
    <row r="18">
      <c r="A18" s="7" t="inlineStr">
        <is>
          <t>April</t>
        </is>
      </c>
      <c r="B18" s="7" t="inlineStr">
        <is>
          <t>Wohnung 2B (Schmidt)</t>
        </is>
      </c>
      <c r="C18" s="8" t="n">
        <v>950</v>
      </c>
      <c r="D18" s="8" t="n">
        <v>180</v>
      </c>
      <c r="E18" s="8">
        <f>C18+D18</f>
        <v/>
      </c>
      <c r="F18" s="8" t="inlineStr"/>
      <c r="G18" s="7" t="inlineStr"/>
      <c r="H18" s="7" t="inlineStr">
        <is>
          <t>Ausstehend</t>
        </is>
      </c>
      <c r="I18" s="8">
        <f>E18-F18</f>
        <v/>
      </c>
      <c r="J18" s="7" t="inlineStr"/>
    </row>
    <row r="19">
      <c r="A19" s="5" t="inlineStr">
        <is>
          <t>April</t>
        </is>
      </c>
      <c r="B19" s="5" t="inlineStr">
        <is>
          <t>Wohnung 3C (Weber)</t>
        </is>
      </c>
      <c r="C19" s="6" t="n">
        <v>720</v>
      </c>
      <c r="D19" s="6" t="n">
        <v>150</v>
      </c>
      <c r="E19" s="6">
        <f>C19+D19</f>
        <v/>
      </c>
      <c r="F19" s="6" t="inlineStr"/>
      <c r="G19" s="5" t="inlineStr"/>
      <c r="H19" s="5" t="inlineStr">
        <is>
          <t>Ausstehend</t>
        </is>
      </c>
      <c r="I19" s="6">
        <f>E19-F19</f>
        <v/>
      </c>
      <c r="J19" s="5" t="inlineStr"/>
    </row>
    <row r="20">
      <c r="A20" s="7" t="inlineStr">
        <is>
          <t>April</t>
        </is>
      </c>
      <c r="B20" s="7" t="inlineStr">
        <is>
          <t>Wohnung 4D (Meyer)</t>
        </is>
      </c>
      <c r="C20" s="8" t="n">
        <v>650</v>
      </c>
      <c r="D20" s="8" t="n">
        <v>180</v>
      </c>
      <c r="E20" s="8">
        <f>C20+D20</f>
        <v/>
      </c>
      <c r="F20" s="8" t="inlineStr"/>
      <c r="G20" s="7" t="inlineStr"/>
      <c r="H20" s="7" t="inlineStr">
        <is>
          <t>Ausstehend</t>
        </is>
      </c>
      <c r="I20" s="8">
        <f>E20-F20</f>
        <v/>
      </c>
      <c r="J20" s="7" t="inlineStr"/>
    </row>
    <row r="21">
      <c r="A21" s="5" t="inlineStr">
        <is>
          <t>Mai</t>
        </is>
      </c>
      <c r="B21" s="5" t="inlineStr">
        <is>
          <t>Wohnung 1A (Müller)</t>
        </is>
      </c>
      <c r="C21" s="6" t="n">
        <v>950</v>
      </c>
      <c r="D21" s="6" t="n">
        <v>180</v>
      </c>
      <c r="E21" s="6">
        <f>C21+D21</f>
        <v/>
      </c>
      <c r="F21" s="6" t="inlineStr"/>
      <c r="G21" s="5" t="inlineStr"/>
      <c r="H21" s="5" t="inlineStr">
        <is>
          <t>Ausstehend</t>
        </is>
      </c>
      <c r="I21" s="6">
        <f>E21-F21</f>
        <v/>
      </c>
      <c r="J21" s="5" t="inlineStr"/>
    </row>
    <row r="22">
      <c r="A22" s="7" t="inlineStr">
        <is>
          <t>Mai</t>
        </is>
      </c>
      <c r="B22" s="7" t="inlineStr">
        <is>
          <t>Wohnung 2B (Schmidt)</t>
        </is>
      </c>
      <c r="C22" s="8" t="n">
        <v>650</v>
      </c>
      <c r="D22" s="8" t="n">
        <v>150</v>
      </c>
      <c r="E22" s="8">
        <f>C22+D22</f>
        <v/>
      </c>
      <c r="F22" s="8" t="inlineStr"/>
      <c r="G22" s="7" t="inlineStr"/>
      <c r="H22" s="7" t="inlineStr">
        <is>
          <t>Ausstehend</t>
        </is>
      </c>
      <c r="I22" s="8">
        <f>E22-F22</f>
        <v/>
      </c>
      <c r="J22" s="7" t="inlineStr"/>
    </row>
    <row r="23">
      <c r="A23" s="5" t="inlineStr">
        <is>
          <t>Mai</t>
        </is>
      </c>
      <c r="B23" s="5" t="inlineStr">
        <is>
          <t>Wohnung 3C (Weber)</t>
        </is>
      </c>
      <c r="C23" s="6" t="n">
        <v>720</v>
      </c>
      <c r="D23" s="6" t="n">
        <v>180</v>
      </c>
      <c r="E23" s="6">
        <f>C23+D23</f>
        <v/>
      </c>
      <c r="F23" s="6" t="inlineStr"/>
      <c r="G23" s="5" t="inlineStr"/>
      <c r="H23" s="5" t="inlineStr">
        <is>
          <t>Ausstehend</t>
        </is>
      </c>
      <c r="I23" s="6">
        <f>E23-F23</f>
        <v/>
      </c>
      <c r="J23" s="5" t="inlineStr"/>
    </row>
    <row r="24">
      <c r="A24" s="7" t="inlineStr">
        <is>
          <t>Mai</t>
        </is>
      </c>
      <c r="B24" s="7" t="inlineStr">
        <is>
          <t>Wohnung 4D (Meyer)</t>
        </is>
      </c>
      <c r="C24" s="8" t="n">
        <v>850</v>
      </c>
      <c r="D24" s="8" t="n">
        <v>180</v>
      </c>
      <c r="E24" s="8">
        <f>C24+D24</f>
        <v/>
      </c>
      <c r="F24" s="8" t="inlineStr"/>
      <c r="G24" s="7" t="inlineStr"/>
      <c r="H24" s="7" t="inlineStr">
        <is>
          <t>Ausstehend</t>
        </is>
      </c>
      <c r="I24" s="8">
        <f>E24-F24</f>
        <v/>
      </c>
      <c r="J24" s="7" t="inlineStr"/>
    </row>
    <row r="25">
      <c r="A25" s="5" t="inlineStr">
        <is>
          <t>Juni</t>
        </is>
      </c>
      <c r="B25" s="5" t="inlineStr">
        <is>
          <t>Wohnung 1A (Müller)</t>
        </is>
      </c>
      <c r="C25" s="6" t="n">
        <v>720</v>
      </c>
      <c r="D25" s="6" t="n">
        <v>150</v>
      </c>
      <c r="E25" s="6">
        <f>C25+D25</f>
        <v/>
      </c>
      <c r="F25" s="6" t="inlineStr"/>
      <c r="G25" s="5" t="inlineStr"/>
      <c r="H25" s="5" t="inlineStr">
        <is>
          <t>Ausstehend</t>
        </is>
      </c>
      <c r="I25" s="6">
        <f>E25-F25</f>
        <v/>
      </c>
      <c r="J25" s="5" t="inlineStr"/>
    </row>
    <row r="26">
      <c r="A26" s="7" t="inlineStr">
        <is>
          <t>Juni</t>
        </is>
      </c>
      <c r="B26" s="7" t="inlineStr">
        <is>
          <t>Wohnung 2B (Schmidt)</t>
        </is>
      </c>
      <c r="C26" s="8" t="n">
        <v>650</v>
      </c>
      <c r="D26" s="8" t="n">
        <v>180</v>
      </c>
      <c r="E26" s="8">
        <f>C26+D26</f>
        <v/>
      </c>
      <c r="F26" s="8" t="inlineStr"/>
      <c r="G26" s="7" t="inlineStr"/>
      <c r="H26" s="7" t="inlineStr">
        <is>
          <t>Ausstehend</t>
        </is>
      </c>
      <c r="I26" s="8">
        <f>E26-F26</f>
        <v/>
      </c>
      <c r="J26" s="7" t="inlineStr"/>
    </row>
    <row r="27">
      <c r="A27" s="5" t="inlineStr">
        <is>
          <t>Juni</t>
        </is>
      </c>
      <c r="B27" s="5" t="inlineStr">
        <is>
          <t>Wohnung 3C (Weber)</t>
        </is>
      </c>
      <c r="C27" s="6" t="n">
        <v>650</v>
      </c>
      <c r="D27" s="6" t="n">
        <v>150</v>
      </c>
      <c r="E27" s="6">
        <f>C27+D27</f>
        <v/>
      </c>
      <c r="F27" s="6" t="inlineStr"/>
      <c r="G27" s="5" t="inlineStr"/>
      <c r="H27" s="5" t="inlineStr">
        <is>
          <t>Ausstehend</t>
        </is>
      </c>
      <c r="I27" s="6">
        <f>E27-F27</f>
        <v/>
      </c>
      <c r="J27" s="5" t="inlineStr"/>
    </row>
    <row r="28">
      <c r="A28" s="7" t="inlineStr">
        <is>
          <t>Juni</t>
        </is>
      </c>
      <c r="B28" s="7" t="inlineStr">
        <is>
          <t>Wohnung 4D (Meyer)</t>
        </is>
      </c>
      <c r="C28" s="8" t="n">
        <v>720</v>
      </c>
      <c r="D28" s="8" t="n">
        <v>120</v>
      </c>
      <c r="E28" s="8">
        <f>C28+D28</f>
        <v/>
      </c>
      <c r="F28" s="8" t="inlineStr"/>
      <c r="G28" s="7" t="inlineStr"/>
      <c r="H28" s="7" t="inlineStr">
        <is>
          <t>Ausstehend</t>
        </is>
      </c>
      <c r="I28" s="8">
        <f>E28-F28</f>
        <v/>
      </c>
      <c r="J28" s="7" t="inlineStr"/>
    </row>
    <row r="29">
      <c r="A29" s="5" t="inlineStr">
        <is>
          <t>Juli</t>
        </is>
      </c>
      <c r="B29" s="5" t="inlineStr">
        <is>
          <t>Wohnung 1A (Müller)</t>
        </is>
      </c>
      <c r="C29" s="6" t="n">
        <v>650</v>
      </c>
      <c r="D29" s="6" t="n">
        <v>150</v>
      </c>
      <c r="E29" s="6">
        <f>C29+D29</f>
        <v/>
      </c>
      <c r="F29" s="6" t="inlineStr"/>
      <c r="G29" s="5" t="inlineStr"/>
      <c r="H29" s="5" t="inlineStr">
        <is>
          <t>Ausstehend</t>
        </is>
      </c>
      <c r="I29" s="6">
        <f>E29-F29</f>
        <v/>
      </c>
      <c r="J29" s="5" t="inlineStr"/>
    </row>
    <row r="30">
      <c r="A30" s="7" t="inlineStr">
        <is>
          <t>Juli</t>
        </is>
      </c>
      <c r="B30" s="7" t="inlineStr">
        <is>
          <t>Wohnung 2B (Schmidt)</t>
        </is>
      </c>
      <c r="C30" s="8" t="n">
        <v>720</v>
      </c>
      <c r="D30" s="8" t="n">
        <v>180</v>
      </c>
      <c r="E30" s="8">
        <f>C30+D30</f>
        <v/>
      </c>
      <c r="F30" s="8" t="inlineStr"/>
      <c r="G30" s="7" t="inlineStr"/>
      <c r="H30" s="7" t="inlineStr">
        <is>
          <t>Ausstehend</t>
        </is>
      </c>
      <c r="I30" s="8">
        <f>E30-F30</f>
        <v/>
      </c>
      <c r="J30" s="7" t="inlineStr"/>
    </row>
    <row r="31">
      <c r="A31" s="5" t="inlineStr">
        <is>
          <t>Juli</t>
        </is>
      </c>
      <c r="B31" s="5" t="inlineStr">
        <is>
          <t>Wohnung 3C (Weber)</t>
        </is>
      </c>
      <c r="C31" s="6" t="n">
        <v>950</v>
      </c>
      <c r="D31" s="6" t="n">
        <v>180</v>
      </c>
      <c r="E31" s="6">
        <f>C31+D31</f>
        <v/>
      </c>
      <c r="F31" s="6" t="inlineStr"/>
      <c r="G31" s="5" t="inlineStr"/>
      <c r="H31" s="5" t="inlineStr">
        <is>
          <t>Ausstehend</t>
        </is>
      </c>
      <c r="I31" s="6">
        <f>E31-F31</f>
        <v/>
      </c>
      <c r="J31" s="5" t="inlineStr"/>
    </row>
    <row r="32">
      <c r="A32" s="7" t="inlineStr">
        <is>
          <t>Juli</t>
        </is>
      </c>
      <c r="B32" s="7" t="inlineStr">
        <is>
          <t>Wohnung 4D (Meyer)</t>
        </is>
      </c>
      <c r="C32" s="8" t="n">
        <v>850</v>
      </c>
      <c r="D32" s="8" t="n">
        <v>120</v>
      </c>
      <c r="E32" s="8">
        <f>C32+D32</f>
        <v/>
      </c>
      <c r="F32" s="8" t="inlineStr"/>
      <c r="G32" s="7" t="inlineStr"/>
      <c r="H32" s="7" t="inlineStr">
        <is>
          <t>Ausstehend</t>
        </is>
      </c>
      <c r="I32" s="8">
        <f>E32-F32</f>
        <v/>
      </c>
      <c r="J32" s="7" t="inlineStr"/>
    </row>
    <row r="33">
      <c r="A33" s="5" t="inlineStr">
        <is>
          <t>August</t>
        </is>
      </c>
      <c r="B33" s="5" t="inlineStr">
        <is>
          <t>Wohnung 1A (Müller)</t>
        </is>
      </c>
      <c r="C33" s="6" t="n">
        <v>850</v>
      </c>
      <c r="D33" s="6" t="n">
        <v>180</v>
      </c>
      <c r="E33" s="6">
        <f>C33+D33</f>
        <v/>
      </c>
      <c r="F33" s="6" t="inlineStr"/>
      <c r="G33" s="5" t="inlineStr"/>
      <c r="H33" s="5" t="inlineStr">
        <is>
          <t>Ausstehend</t>
        </is>
      </c>
      <c r="I33" s="6">
        <f>E33-F33</f>
        <v/>
      </c>
      <c r="J33" s="5" t="inlineStr"/>
    </row>
    <row r="34">
      <c r="A34" s="7" t="inlineStr">
        <is>
          <t>August</t>
        </is>
      </c>
      <c r="B34" s="7" t="inlineStr">
        <is>
          <t>Wohnung 2B (Schmidt)</t>
        </is>
      </c>
      <c r="C34" s="8" t="n">
        <v>720</v>
      </c>
      <c r="D34" s="8" t="n">
        <v>150</v>
      </c>
      <c r="E34" s="8">
        <f>C34+D34</f>
        <v/>
      </c>
      <c r="F34" s="8" t="inlineStr"/>
      <c r="G34" s="7" t="inlineStr"/>
      <c r="H34" s="7" t="inlineStr">
        <is>
          <t>Ausstehend</t>
        </is>
      </c>
      <c r="I34" s="8">
        <f>E34-F34</f>
        <v/>
      </c>
      <c r="J34" s="7" t="inlineStr"/>
    </row>
    <row r="35">
      <c r="A35" s="5" t="inlineStr">
        <is>
          <t>August</t>
        </is>
      </c>
      <c r="B35" s="5" t="inlineStr">
        <is>
          <t>Wohnung 3C (Weber)</t>
        </is>
      </c>
      <c r="C35" s="6" t="n">
        <v>950</v>
      </c>
      <c r="D35" s="6" t="n">
        <v>180</v>
      </c>
      <c r="E35" s="6">
        <f>C35+D35</f>
        <v/>
      </c>
      <c r="F35" s="6" t="inlineStr"/>
      <c r="G35" s="5" t="inlineStr"/>
      <c r="H35" s="5" t="inlineStr">
        <is>
          <t>Ausstehend</t>
        </is>
      </c>
      <c r="I35" s="6">
        <f>E35-F35</f>
        <v/>
      </c>
      <c r="J35" s="5" t="inlineStr"/>
    </row>
    <row r="36">
      <c r="A36" s="7" t="inlineStr">
        <is>
          <t>August</t>
        </is>
      </c>
      <c r="B36" s="7" t="inlineStr">
        <is>
          <t>Wohnung 4D (Meyer)</t>
        </is>
      </c>
      <c r="C36" s="8" t="n">
        <v>650</v>
      </c>
      <c r="D36" s="8" t="n">
        <v>120</v>
      </c>
      <c r="E36" s="8">
        <f>C36+D36</f>
        <v/>
      </c>
      <c r="F36" s="8" t="inlineStr"/>
      <c r="G36" s="7" t="inlineStr"/>
      <c r="H36" s="7" t="inlineStr">
        <is>
          <t>Ausstehend</t>
        </is>
      </c>
      <c r="I36" s="8">
        <f>E36-F36</f>
        <v/>
      </c>
      <c r="J36" s="7" t="inlineStr"/>
    </row>
    <row r="37">
      <c r="A37" s="5" t="inlineStr">
        <is>
          <t>September</t>
        </is>
      </c>
      <c r="B37" s="5" t="inlineStr">
        <is>
          <t>Wohnung 1A (Müller)</t>
        </is>
      </c>
      <c r="C37" s="6" t="n">
        <v>650</v>
      </c>
      <c r="D37" s="6" t="n">
        <v>150</v>
      </c>
      <c r="E37" s="6">
        <f>C37+D37</f>
        <v/>
      </c>
      <c r="F37" s="6" t="inlineStr"/>
      <c r="G37" s="5" t="inlineStr"/>
      <c r="H37" s="5" t="inlineStr">
        <is>
          <t>Ausstehend</t>
        </is>
      </c>
      <c r="I37" s="6">
        <f>E37-F37</f>
        <v/>
      </c>
      <c r="J37" s="5" t="inlineStr"/>
    </row>
    <row r="38">
      <c r="A38" s="7" t="inlineStr">
        <is>
          <t>September</t>
        </is>
      </c>
      <c r="B38" s="7" t="inlineStr">
        <is>
          <t>Wohnung 2B (Schmidt)</t>
        </is>
      </c>
      <c r="C38" s="8" t="n">
        <v>850</v>
      </c>
      <c r="D38" s="8" t="n">
        <v>150</v>
      </c>
      <c r="E38" s="8">
        <f>C38+D38</f>
        <v/>
      </c>
      <c r="F38" s="8" t="inlineStr"/>
      <c r="G38" s="7" t="inlineStr"/>
      <c r="H38" s="7" t="inlineStr">
        <is>
          <t>Ausstehend</t>
        </is>
      </c>
      <c r="I38" s="8">
        <f>E38-F38</f>
        <v/>
      </c>
      <c r="J38" s="7" t="inlineStr"/>
    </row>
    <row r="39">
      <c r="A39" s="5" t="inlineStr">
        <is>
          <t>September</t>
        </is>
      </c>
      <c r="B39" s="5" t="inlineStr">
        <is>
          <t>Wohnung 3C (Weber)</t>
        </is>
      </c>
      <c r="C39" s="6" t="n">
        <v>650</v>
      </c>
      <c r="D39" s="6" t="n">
        <v>150</v>
      </c>
      <c r="E39" s="6">
        <f>C39+D39</f>
        <v/>
      </c>
      <c r="F39" s="6" t="inlineStr"/>
      <c r="G39" s="5" t="inlineStr"/>
      <c r="H39" s="5" t="inlineStr">
        <is>
          <t>Ausstehend</t>
        </is>
      </c>
      <c r="I39" s="6">
        <f>E39-F39</f>
        <v/>
      </c>
      <c r="J39" s="5" t="inlineStr"/>
    </row>
    <row r="40">
      <c r="A40" s="7" t="inlineStr">
        <is>
          <t>September</t>
        </is>
      </c>
      <c r="B40" s="7" t="inlineStr">
        <is>
          <t>Wohnung 4D (Meyer)</t>
        </is>
      </c>
      <c r="C40" s="8" t="n">
        <v>950</v>
      </c>
      <c r="D40" s="8" t="n">
        <v>120</v>
      </c>
      <c r="E40" s="8">
        <f>C40+D40</f>
        <v/>
      </c>
      <c r="F40" s="8" t="inlineStr"/>
      <c r="G40" s="7" t="inlineStr"/>
      <c r="H40" s="7" t="inlineStr">
        <is>
          <t>Ausstehend</t>
        </is>
      </c>
      <c r="I40" s="8">
        <f>E40-F40</f>
        <v/>
      </c>
      <c r="J40" s="7" t="inlineStr"/>
    </row>
    <row r="41">
      <c r="A41" s="5" t="inlineStr">
        <is>
          <t>Oktober</t>
        </is>
      </c>
      <c r="B41" s="5" t="inlineStr">
        <is>
          <t>Wohnung 1A (Müller)</t>
        </is>
      </c>
      <c r="C41" s="6" t="n">
        <v>950</v>
      </c>
      <c r="D41" s="6" t="n">
        <v>120</v>
      </c>
      <c r="E41" s="6">
        <f>C41+D41</f>
        <v/>
      </c>
      <c r="F41" s="6" t="inlineStr"/>
      <c r="G41" s="5" t="inlineStr"/>
      <c r="H41" s="5" t="inlineStr">
        <is>
          <t>Ausstehend</t>
        </is>
      </c>
      <c r="I41" s="6">
        <f>E41-F41</f>
        <v/>
      </c>
      <c r="J41" s="5" t="inlineStr"/>
    </row>
    <row r="42">
      <c r="A42" s="7" t="inlineStr">
        <is>
          <t>Oktober</t>
        </is>
      </c>
      <c r="B42" s="7" t="inlineStr">
        <is>
          <t>Wohnung 2B (Schmidt)</t>
        </is>
      </c>
      <c r="C42" s="8" t="n">
        <v>850</v>
      </c>
      <c r="D42" s="8" t="n">
        <v>150</v>
      </c>
      <c r="E42" s="8">
        <f>C42+D42</f>
        <v/>
      </c>
      <c r="F42" s="8" t="inlineStr"/>
      <c r="G42" s="7" t="inlineStr"/>
      <c r="H42" s="7" t="inlineStr">
        <is>
          <t>Ausstehend</t>
        </is>
      </c>
      <c r="I42" s="8">
        <f>E42-F42</f>
        <v/>
      </c>
      <c r="J42" s="7" t="inlineStr"/>
    </row>
    <row r="43">
      <c r="A43" s="5" t="inlineStr">
        <is>
          <t>Oktober</t>
        </is>
      </c>
      <c r="B43" s="5" t="inlineStr">
        <is>
          <t>Wohnung 3C (Weber)</t>
        </is>
      </c>
      <c r="C43" s="6" t="n">
        <v>650</v>
      </c>
      <c r="D43" s="6" t="n">
        <v>120</v>
      </c>
      <c r="E43" s="6">
        <f>C43+D43</f>
        <v/>
      </c>
      <c r="F43" s="6" t="inlineStr"/>
      <c r="G43" s="5" t="inlineStr"/>
      <c r="H43" s="5" t="inlineStr">
        <is>
          <t>Ausstehend</t>
        </is>
      </c>
      <c r="I43" s="6">
        <f>E43-F43</f>
        <v/>
      </c>
      <c r="J43" s="5" t="inlineStr"/>
    </row>
    <row r="44">
      <c r="A44" s="7" t="inlineStr">
        <is>
          <t>Oktober</t>
        </is>
      </c>
      <c r="B44" s="7" t="inlineStr">
        <is>
          <t>Wohnung 4D (Meyer)</t>
        </is>
      </c>
      <c r="C44" s="8" t="n">
        <v>650</v>
      </c>
      <c r="D44" s="8" t="n">
        <v>150</v>
      </c>
      <c r="E44" s="8">
        <f>C44+D44</f>
        <v/>
      </c>
      <c r="F44" s="8" t="inlineStr"/>
      <c r="G44" s="7" t="inlineStr"/>
      <c r="H44" s="7" t="inlineStr">
        <is>
          <t>Ausstehend</t>
        </is>
      </c>
      <c r="I44" s="8">
        <f>E44-F44</f>
        <v/>
      </c>
      <c r="J44" s="7" t="inlineStr"/>
    </row>
    <row r="45">
      <c r="A45" s="5" t="inlineStr">
        <is>
          <t>November</t>
        </is>
      </c>
      <c r="B45" s="5" t="inlineStr">
        <is>
          <t>Wohnung 1A (Müller)</t>
        </is>
      </c>
      <c r="C45" s="6" t="n">
        <v>950</v>
      </c>
      <c r="D45" s="6" t="n">
        <v>120</v>
      </c>
      <c r="E45" s="6">
        <f>C45+D45</f>
        <v/>
      </c>
      <c r="F45" s="6" t="inlineStr"/>
      <c r="G45" s="5" t="inlineStr"/>
      <c r="H45" s="5" t="inlineStr">
        <is>
          <t>Ausstehend</t>
        </is>
      </c>
      <c r="I45" s="6">
        <f>E45-F45</f>
        <v/>
      </c>
      <c r="J45" s="5" t="inlineStr"/>
    </row>
    <row r="46">
      <c r="A46" s="7" t="inlineStr">
        <is>
          <t>November</t>
        </is>
      </c>
      <c r="B46" s="7" t="inlineStr">
        <is>
          <t>Wohnung 2B (Schmidt)</t>
        </is>
      </c>
      <c r="C46" s="8" t="n">
        <v>850</v>
      </c>
      <c r="D46" s="8" t="n">
        <v>180</v>
      </c>
      <c r="E46" s="8">
        <f>C46+D46</f>
        <v/>
      </c>
      <c r="F46" s="8" t="inlineStr"/>
      <c r="G46" s="7" t="inlineStr"/>
      <c r="H46" s="7" t="inlineStr">
        <is>
          <t>Ausstehend</t>
        </is>
      </c>
      <c r="I46" s="8">
        <f>E46-F46</f>
        <v/>
      </c>
      <c r="J46" s="7" t="inlineStr"/>
    </row>
    <row r="47">
      <c r="A47" s="5" t="inlineStr">
        <is>
          <t>November</t>
        </is>
      </c>
      <c r="B47" s="5" t="inlineStr">
        <is>
          <t>Wohnung 3C (Weber)</t>
        </is>
      </c>
      <c r="C47" s="6" t="n">
        <v>650</v>
      </c>
      <c r="D47" s="6" t="n">
        <v>120</v>
      </c>
      <c r="E47" s="6">
        <f>C47+D47</f>
        <v/>
      </c>
      <c r="F47" s="6" t="inlineStr"/>
      <c r="G47" s="5" t="inlineStr"/>
      <c r="H47" s="5" t="inlineStr">
        <is>
          <t>Ausstehend</t>
        </is>
      </c>
      <c r="I47" s="6">
        <f>E47-F47</f>
        <v/>
      </c>
      <c r="J47" s="5" t="inlineStr"/>
    </row>
    <row r="48">
      <c r="A48" s="7" t="inlineStr">
        <is>
          <t>November</t>
        </is>
      </c>
      <c r="B48" s="7" t="inlineStr">
        <is>
          <t>Wohnung 4D (Meyer)</t>
        </is>
      </c>
      <c r="C48" s="8" t="n">
        <v>650</v>
      </c>
      <c r="D48" s="8" t="n">
        <v>180</v>
      </c>
      <c r="E48" s="8">
        <f>C48+D48</f>
        <v/>
      </c>
      <c r="F48" s="8" t="inlineStr"/>
      <c r="G48" s="7" t="inlineStr"/>
      <c r="H48" s="7" t="inlineStr">
        <is>
          <t>Ausstehend</t>
        </is>
      </c>
      <c r="I48" s="8">
        <f>E48-F48</f>
        <v/>
      </c>
      <c r="J48" s="7" t="inlineStr"/>
    </row>
    <row r="49">
      <c r="A49" s="5" t="inlineStr">
        <is>
          <t>Dezember</t>
        </is>
      </c>
      <c r="B49" s="5" t="inlineStr">
        <is>
          <t>Wohnung 1A (Müller)</t>
        </is>
      </c>
      <c r="C49" s="6" t="n">
        <v>720</v>
      </c>
      <c r="D49" s="6" t="n">
        <v>120</v>
      </c>
      <c r="E49" s="6">
        <f>C49+D49</f>
        <v/>
      </c>
      <c r="F49" s="6" t="inlineStr"/>
      <c r="G49" s="5" t="inlineStr"/>
      <c r="H49" s="5" t="inlineStr">
        <is>
          <t>Ausstehend</t>
        </is>
      </c>
      <c r="I49" s="6">
        <f>E49-F49</f>
        <v/>
      </c>
      <c r="J49" s="5" t="inlineStr"/>
    </row>
    <row r="50">
      <c r="A50" s="7" t="inlineStr">
        <is>
          <t>Dezember</t>
        </is>
      </c>
      <c r="B50" s="7" t="inlineStr">
        <is>
          <t>Wohnung 2B (Schmidt)</t>
        </is>
      </c>
      <c r="C50" s="8" t="n">
        <v>650</v>
      </c>
      <c r="D50" s="8" t="n">
        <v>150</v>
      </c>
      <c r="E50" s="8">
        <f>C50+D50</f>
        <v/>
      </c>
      <c r="F50" s="8" t="inlineStr"/>
      <c r="G50" s="7" t="inlineStr"/>
      <c r="H50" s="7" t="inlineStr">
        <is>
          <t>Ausstehend</t>
        </is>
      </c>
      <c r="I50" s="8">
        <f>E50-F50</f>
        <v/>
      </c>
      <c r="J50" s="7" t="inlineStr"/>
    </row>
    <row r="51">
      <c r="A51" s="5" t="inlineStr">
        <is>
          <t>Dezember</t>
        </is>
      </c>
      <c r="B51" s="5" t="inlineStr">
        <is>
          <t>Wohnung 3C (Weber)</t>
        </is>
      </c>
      <c r="C51" s="6" t="n">
        <v>720</v>
      </c>
      <c r="D51" s="6" t="n">
        <v>150</v>
      </c>
      <c r="E51" s="6">
        <f>C51+D51</f>
        <v/>
      </c>
      <c r="F51" s="6" t="inlineStr"/>
      <c r="G51" s="5" t="inlineStr"/>
      <c r="H51" s="5" t="inlineStr">
        <is>
          <t>Ausstehend</t>
        </is>
      </c>
      <c r="I51" s="6">
        <f>E51-F51</f>
        <v/>
      </c>
      <c r="J51" s="5" t="inlineStr"/>
    </row>
    <row r="52">
      <c r="A52" s="7" t="inlineStr">
        <is>
          <t>Dezember</t>
        </is>
      </c>
      <c r="B52" s="7" t="inlineStr">
        <is>
          <t>Wohnung 4D (Meyer)</t>
        </is>
      </c>
      <c r="C52" s="8" t="n">
        <v>720</v>
      </c>
      <c r="D52" s="8" t="n">
        <v>180</v>
      </c>
      <c r="E52" s="8">
        <f>C52+D52</f>
        <v/>
      </c>
      <c r="F52" s="8" t="inlineStr"/>
      <c r="G52" s="7" t="inlineStr"/>
      <c r="H52" s="7" t="inlineStr">
        <is>
          <t>Ausstehend</t>
        </is>
      </c>
      <c r="I52" s="8">
        <f>E52-F52</f>
        <v/>
      </c>
      <c r="J52" s="7" t="inlineStr"/>
    </row>
    <row r="54">
      <c r="A54" s="9" t="inlineStr">
        <is>
          <t>GESAMT</t>
        </is>
      </c>
      <c r="C54" s="10">
        <f>SUM(C5:C52)</f>
        <v/>
      </c>
      <c r="D54" s="10">
        <f>SUM(D5:D52)</f>
        <v/>
      </c>
      <c r="E54" s="10">
        <f>SUM(E5:E52)</f>
        <v/>
      </c>
      <c r="F54" s="10">
        <f>SUM(F5:F52)</f>
        <v/>
      </c>
      <c r="G54" s="11" t="n"/>
      <c r="H54" s="11" t="n"/>
      <c r="I54" s="10">
        <f>SUM(I5:I52)</f>
        <v/>
      </c>
    </row>
    <row r="57">
      <c r="A57" s="12" t="inlineStr">
        <is>
          <t>STATISTIK</t>
        </is>
      </c>
    </row>
    <row r="58">
      <c r="A58" s="13" t="inlineStr">
        <is>
          <t>Gesamteinnahmen Soll:</t>
        </is>
      </c>
      <c r="B58" s="14">
        <f>E54</f>
        <v/>
      </c>
    </row>
    <row r="59">
      <c r="A59" s="13" t="inlineStr">
        <is>
          <t>Bereits erhalten:</t>
        </is>
      </c>
      <c r="B59" s="14">
        <f>F54</f>
        <v/>
      </c>
    </row>
    <row r="60">
      <c r="A60" s="13" t="inlineStr">
        <is>
          <t>Noch ausstehend:</t>
        </is>
      </c>
      <c r="B60" s="14">
        <f>I54</f>
        <v/>
      </c>
    </row>
    <row r="61">
      <c r="A61" s="13" t="inlineStr">
        <is>
          <t>Zahlungsquote:</t>
        </is>
      </c>
      <c r="B61" s="15">
        <f>IF(E54&gt;0,F54/E54,0)</f>
        <v/>
      </c>
    </row>
  </sheetData>
  <mergeCells count="2">
    <mergeCell ref="A1:J1"/>
    <mergeCell ref="A57:D57"/>
  </mergeCells>
  <dataValidations count="1">
    <dataValidation sqref="H5:H52" showErrorMessage="1" showInputMessage="1" allowBlank="0" type="list">
      <formula1>"Bezahlt,Ausstehend,Teilweise,Mahnung"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38"/>
  <sheetViews>
    <sheetView workbookViewId="0">
      <selection activeCell="A1" sqref="A1"/>
    </sheetView>
  </sheetViews>
  <sheetFormatPr baseColWidth="8" defaultRowHeight="15"/>
  <cols>
    <col width="50" customWidth="1" min="1" max="1"/>
    <col width="40" customWidth="1" min="2" max="2"/>
  </cols>
  <sheetData>
    <row r="1" ht="30" customHeight="1">
      <c r="A1" s="1" t="inlineStr">
        <is>
          <t>ANLEITUNG - MIETEINNAHMEN VERWALTUNG</t>
        </is>
      </c>
    </row>
    <row r="3">
      <c r="A3" s="16" t="inlineStr"/>
      <c r="B3" s="16" t="inlineStr"/>
    </row>
    <row r="4" ht="25" customHeight="1">
      <c r="A4" s="17" t="inlineStr">
        <is>
          <t>1. GRUNDLAGEN</t>
        </is>
      </c>
      <c r="B4" s="16" t="n"/>
    </row>
    <row r="5">
      <c r="A5" s="16" t="inlineStr">
        <is>
          <t>Diese Excel-Vorlage hilft Ihnen bei der Verwaltung Ihrer Mieteinnahmen</t>
        </is>
      </c>
      <c r="B5" s="16" t="inlineStr"/>
    </row>
    <row r="6">
      <c r="A6" s="16" t="inlineStr">
        <is>
          <t>Alle Berechnungen erfolgen automatisch</t>
        </is>
      </c>
      <c r="B6" s="16" t="inlineStr"/>
    </row>
    <row r="7">
      <c r="A7" s="16" t="inlineStr"/>
      <c r="B7" s="16" t="inlineStr"/>
    </row>
    <row r="8" ht="25" customHeight="1">
      <c r="A8" s="17" t="inlineStr">
        <is>
          <t>2. DATEN EINGEBEN</t>
        </is>
      </c>
      <c r="B8" s="16" t="n"/>
    </row>
    <row r="9">
      <c r="A9" s="18" t="inlineStr">
        <is>
          <t>• Gezahlt (Spalte F):</t>
        </is>
      </c>
      <c r="B9" s="19" t="inlineStr">
        <is>
          <t>Tragen Sie den gezahlten Betrag ein</t>
        </is>
      </c>
    </row>
    <row r="10">
      <c r="A10" s="18" t="inlineStr">
        <is>
          <t>• Datum Zahlung (Spalte G):</t>
        </is>
      </c>
      <c r="B10" s="19" t="inlineStr">
        <is>
          <t>Datum des Zahlungseingangs</t>
        </is>
      </c>
    </row>
    <row r="11">
      <c r="A11" s="18" t="inlineStr">
        <is>
          <t>• Status (Spalte H):</t>
        </is>
      </c>
      <c r="B11" s="19" t="inlineStr">
        <is>
          <t>Wählen Sie aus der Dropdown-Liste</t>
        </is>
      </c>
    </row>
    <row r="12">
      <c r="A12" s="18" t="inlineStr">
        <is>
          <t>• Bemerkungen (Spalte J):</t>
        </is>
      </c>
      <c r="B12" s="19" t="inlineStr">
        <is>
          <t>Notizen zu Zahlungen oder Problemen</t>
        </is>
      </c>
    </row>
    <row r="13">
      <c r="A13" s="16" t="inlineStr"/>
      <c r="B13" s="16" t="inlineStr"/>
    </row>
    <row r="14" ht="25" customHeight="1">
      <c r="A14" s="17" t="inlineStr">
        <is>
          <t>3. STATUS-OPTIONEN</t>
        </is>
      </c>
      <c r="B14" s="16" t="n"/>
    </row>
    <row r="15">
      <c r="A15" s="18" t="inlineStr">
        <is>
          <t>• Bezahlt:</t>
        </is>
      </c>
      <c r="B15" s="19" t="inlineStr">
        <is>
          <t>Miete vollständig eingegangen</t>
        </is>
      </c>
    </row>
    <row r="16">
      <c r="A16" s="18" t="inlineStr">
        <is>
          <t>• Ausstehend:</t>
        </is>
      </c>
      <c r="B16" s="19" t="inlineStr">
        <is>
          <t>Zahlung noch nicht erfolgt</t>
        </is>
      </c>
    </row>
    <row r="17">
      <c r="A17" s="18" t="inlineStr">
        <is>
          <t>• Teilweise:</t>
        </is>
      </c>
      <c r="B17" s="19" t="inlineStr">
        <is>
          <t>Nur ein Teil der Miete bezahlt</t>
        </is>
      </c>
    </row>
    <row r="18">
      <c r="A18" s="18" t="inlineStr">
        <is>
          <t>• Mahnung:</t>
        </is>
      </c>
      <c r="B18" s="19" t="inlineStr">
        <is>
          <t>Zahlungserinnerung versendet</t>
        </is>
      </c>
    </row>
    <row r="19">
      <c r="A19" s="16" t="inlineStr"/>
      <c r="B19" s="16" t="inlineStr"/>
    </row>
    <row r="20" ht="25" customHeight="1">
      <c r="A20" s="17" t="inlineStr">
        <is>
          <t>4. AUTOMATISCHE BERECHNUNGEN</t>
        </is>
      </c>
      <c r="B20" s="16" t="n"/>
    </row>
    <row r="21">
      <c r="A21" s="18" t="inlineStr">
        <is>
          <t>• Gesamt Soll:</t>
        </is>
      </c>
      <c r="B21" s="19" t="inlineStr">
        <is>
          <t>Kaltmiete + Nebenkosten</t>
        </is>
      </c>
    </row>
    <row r="22">
      <c r="A22" s="18" t="inlineStr">
        <is>
          <t>• Differenz:</t>
        </is>
      </c>
      <c r="B22" s="19" t="inlineStr">
        <is>
          <t>Noch ausstehender Betrag</t>
        </is>
      </c>
    </row>
    <row r="23">
      <c r="A23" s="18" t="inlineStr">
        <is>
          <t>• Statistik:</t>
        </is>
      </c>
      <c r="B23" s="19" t="inlineStr">
        <is>
          <t>Automatische Auswertung aller Einnahmen</t>
        </is>
      </c>
    </row>
    <row r="24">
      <c r="A24" s="16" t="inlineStr"/>
      <c r="B24" s="16" t="inlineStr"/>
    </row>
    <row r="25" ht="25" customHeight="1">
      <c r="A25" s="17" t="inlineStr">
        <is>
          <t>5. WEITERE ARBEITSBLÄTTER</t>
        </is>
      </c>
      <c r="B25" s="16" t="n"/>
    </row>
    <row r="26">
      <c r="A26" s="18" t="inlineStr">
        <is>
          <t>• Jahresübersicht:</t>
        </is>
      </c>
      <c r="B26" s="19" t="inlineStr">
        <is>
          <t>Grafische Darstellung der Einnahmen</t>
        </is>
      </c>
    </row>
    <row r="27">
      <c r="A27" s="18" t="inlineStr">
        <is>
          <t>• Mieterdaten:</t>
        </is>
      </c>
      <c r="B27" s="19" t="inlineStr">
        <is>
          <t>Stammdaten Ihrer Mieter</t>
        </is>
      </c>
    </row>
    <row r="28">
      <c r="A28" s="16" t="inlineStr"/>
      <c r="B28" s="16" t="inlineStr"/>
    </row>
    <row r="29" ht="25" customHeight="1">
      <c r="A29" s="17" t="inlineStr">
        <is>
          <t>6. TIPPS FÜR DIE NUTZUNG</t>
        </is>
      </c>
      <c r="B29" s="16" t="n"/>
    </row>
    <row r="30">
      <c r="A30" s="18" t="inlineStr">
        <is>
          <t>• Regelmäßig aktualisieren:</t>
        </is>
      </c>
      <c r="B30" s="19" t="inlineStr">
        <is>
          <t>Pflegen Sie die Daten monatlich</t>
        </is>
      </c>
    </row>
    <row r="31">
      <c r="A31" s="18" t="inlineStr">
        <is>
          <t>• Backup erstellen:</t>
        </is>
      </c>
      <c r="B31" s="19" t="inlineStr">
        <is>
          <t>Sichern Sie die Datei regelmäßig</t>
        </is>
      </c>
    </row>
    <row r="32">
      <c r="A32" s="18" t="inlineStr">
        <is>
          <t>• Filter nutzen:</t>
        </is>
      </c>
      <c r="B32" s="19" t="inlineStr">
        <is>
          <t>Verwenden Sie Excel-Filter zur Analyse</t>
        </is>
      </c>
    </row>
    <row r="33">
      <c r="A33" s="18" t="inlineStr">
        <is>
          <t>• Drucken:</t>
        </is>
      </c>
      <c r="B33" s="19" t="inlineStr">
        <is>
          <t>Alle Blätter sind druckoptimiert</t>
        </is>
      </c>
    </row>
    <row r="34">
      <c r="A34" s="16" t="inlineStr"/>
      <c r="B34" s="16" t="inlineStr"/>
    </row>
    <row r="35" ht="25" customHeight="1">
      <c r="A35" s="17" t="inlineStr">
        <is>
          <t>7. RECHTLICHE HINWEISE</t>
        </is>
      </c>
      <c r="B35" s="16" t="n"/>
    </row>
    <row r="36">
      <c r="A36" s="16" t="inlineStr">
        <is>
          <t>Diese Vorlage dient nur zur privaten Verwaltung</t>
        </is>
      </c>
      <c r="B36" s="16" t="inlineStr"/>
    </row>
    <row r="37">
      <c r="A37" s="16" t="inlineStr">
        <is>
          <t>Für steuerliche Fragen konsultieren Sie einen Steuerberater</t>
        </is>
      </c>
      <c r="B37" s="16" t="inlineStr"/>
    </row>
    <row r="38">
      <c r="A38" s="16" t="inlineStr">
        <is>
          <t>Keine Gewähr für Vollständigkeit und Richtigkeit</t>
        </is>
      </c>
      <c r="B38" s="16" t="inlineStr"/>
    </row>
  </sheetData>
  <mergeCells count="8">
    <mergeCell ref="A1:B1"/>
    <mergeCell ref="A4:B4"/>
    <mergeCell ref="A8:B8"/>
    <mergeCell ref="A14:B14"/>
    <mergeCell ref="A20:B20"/>
    <mergeCell ref="A25:B25"/>
    <mergeCell ref="A29:B29"/>
    <mergeCell ref="A35:B35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E16"/>
  <sheetViews>
    <sheetView workbookViewId="0">
      <selection activeCell="A1" sqref="A1"/>
    </sheetView>
  </sheetViews>
  <sheetFormatPr baseColWidth="8" defaultRowHeight="15"/>
  <cols>
    <col width="15" customWidth="1" min="1" max="1"/>
    <col width="18" customWidth="1" min="2" max="2"/>
    <col width="18" customWidth="1" min="3" max="3"/>
    <col width="18" customWidth="1" min="4" max="4"/>
    <col width="18" customWidth="1" min="5" max="5"/>
  </cols>
  <sheetData>
    <row r="1" ht="30" customHeight="1">
      <c r="A1" s="1" t="inlineStr">
        <is>
          <t>JAHRESÜBERSICHT MIETEINNAHMEN 2024</t>
        </is>
      </c>
    </row>
    <row r="3">
      <c r="A3" s="4" t="inlineStr">
        <is>
          <t>Monat</t>
        </is>
      </c>
      <c r="B3" s="4" t="inlineStr">
        <is>
          <t>Soll-Einnahmen</t>
        </is>
      </c>
      <c r="C3" s="4" t="inlineStr">
        <is>
          <t>Ist-Einnahmen</t>
        </is>
      </c>
      <c r="D3" s="4" t="inlineStr">
        <is>
          <t>Differenz</t>
        </is>
      </c>
      <c r="E3" s="4" t="inlineStr">
        <is>
          <t>Quote</t>
        </is>
      </c>
    </row>
    <row r="4">
      <c r="A4" s="7" t="inlineStr">
        <is>
          <t>Januar</t>
        </is>
      </c>
      <c r="B4" s="8">
        <f>SUMIF('Mieteinnahmen 2024'!A:A,"Januar",'Mieteinnahmen 2024'!E:E)</f>
        <v/>
      </c>
      <c r="C4" s="8">
        <f>SUMIF('Mieteinnahmen 2024'!A:A,"Januar",'Mieteinnahmen 2024'!F:F)</f>
        <v/>
      </c>
      <c r="D4" s="8">
        <f>B4-C4</f>
        <v/>
      </c>
      <c r="E4" s="20">
        <f>IF(B4&gt;0,C4/B4,0)</f>
        <v/>
      </c>
    </row>
    <row r="5">
      <c r="A5" s="5" t="inlineStr">
        <is>
          <t>Februar</t>
        </is>
      </c>
      <c r="B5" s="6">
        <f>SUMIF('Mieteinnahmen 2024'!A:A,"Februar",'Mieteinnahmen 2024'!E:E)</f>
        <v/>
      </c>
      <c r="C5" s="6">
        <f>SUMIF('Mieteinnahmen 2024'!A:A,"Februar",'Mieteinnahmen 2024'!F:F)</f>
        <v/>
      </c>
      <c r="D5" s="6">
        <f>B5-C5</f>
        <v/>
      </c>
      <c r="E5" s="21">
        <f>IF(B5&gt;0,C5/B5,0)</f>
        <v/>
      </c>
    </row>
    <row r="6">
      <c r="A6" s="7" t="inlineStr">
        <is>
          <t>März</t>
        </is>
      </c>
      <c r="B6" s="8">
        <f>SUMIF('Mieteinnahmen 2024'!A:A,"März",'Mieteinnahmen 2024'!E:E)</f>
        <v/>
      </c>
      <c r="C6" s="8">
        <f>SUMIF('Mieteinnahmen 2024'!A:A,"März",'Mieteinnahmen 2024'!F:F)</f>
        <v/>
      </c>
      <c r="D6" s="8">
        <f>B6-C6</f>
        <v/>
      </c>
      <c r="E6" s="20">
        <f>IF(B6&gt;0,C6/B6,0)</f>
        <v/>
      </c>
    </row>
    <row r="7">
      <c r="A7" s="5" t="inlineStr">
        <is>
          <t>April</t>
        </is>
      </c>
      <c r="B7" s="6">
        <f>SUMIF('Mieteinnahmen 2024'!A:A,"April",'Mieteinnahmen 2024'!E:E)</f>
        <v/>
      </c>
      <c r="C7" s="6">
        <f>SUMIF('Mieteinnahmen 2024'!A:A,"April",'Mieteinnahmen 2024'!F:F)</f>
        <v/>
      </c>
      <c r="D7" s="6">
        <f>B7-C7</f>
        <v/>
      </c>
      <c r="E7" s="21">
        <f>IF(B7&gt;0,C7/B7,0)</f>
        <v/>
      </c>
    </row>
    <row r="8">
      <c r="A8" s="7" t="inlineStr">
        <is>
          <t>Mai</t>
        </is>
      </c>
      <c r="B8" s="8">
        <f>SUMIF('Mieteinnahmen 2024'!A:A,"Mai",'Mieteinnahmen 2024'!E:E)</f>
        <v/>
      </c>
      <c r="C8" s="8">
        <f>SUMIF('Mieteinnahmen 2024'!A:A,"Mai",'Mieteinnahmen 2024'!F:F)</f>
        <v/>
      </c>
      <c r="D8" s="8">
        <f>B8-C8</f>
        <v/>
      </c>
      <c r="E8" s="20">
        <f>IF(B8&gt;0,C8/B8,0)</f>
        <v/>
      </c>
    </row>
    <row r="9">
      <c r="A9" s="5" t="inlineStr">
        <is>
          <t>Juni</t>
        </is>
      </c>
      <c r="B9" s="6">
        <f>SUMIF('Mieteinnahmen 2024'!A:A,"Juni",'Mieteinnahmen 2024'!E:E)</f>
        <v/>
      </c>
      <c r="C9" s="6">
        <f>SUMIF('Mieteinnahmen 2024'!A:A,"Juni",'Mieteinnahmen 2024'!F:F)</f>
        <v/>
      </c>
      <c r="D9" s="6">
        <f>B9-C9</f>
        <v/>
      </c>
      <c r="E9" s="21">
        <f>IF(B9&gt;0,C9/B9,0)</f>
        <v/>
      </c>
    </row>
    <row r="10">
      <c r="A10" s="7" t="inlineStr">
        <is>
          <t>Juli</t>
        </is>
      </c>
      <c r="B10" s="8">
        <f>SUMIF('Mieteinnahmen 2024'!A:A,"Juli",'Mieteinnahmen 2024'!E:E)</f>
        <v/>
      </c>
      <c r="C10" s="8">
        <f>SUMIF('Mieteinnahmen 2024'!A:A,"Juli",'Mieteinnahmen 2024'!F:F)</f>
        <v/>
      </c>
      <c r="D10" s="8">
        <f>B10-C10</f>
        <v/>
      </c>
      <c r="E10" s="20">
        <f>IF(B10&gt;0,C10/B10,0)</f>
        <v/>
      </c>
    </row>
    <row r="11">
      <c r="A11" s="5" t="inlineStr">
        <is>
          <t>August</t>
        </is>
      </c>
      <c r="B11" s="6">
        <f>SUMIF('Mieteinnahmen 2024'!A:A,"August",'Mieteinnahmen 2024'!E:E)</f>
        <v/>
      </c>
      <c r="C11" s="6">
        <f>SUMIF('Mieteinnahmen 2024'!A:A,"August",'Mieteinnahmen 2024'!F:F)</f>
        <v/>
      </c>
      <c r="D11" s="6">
        <f>B11-C11</f>
        <v/>
      </c>
      <c r="E11" s="21">
        <f>IF(B11&gt;0,C11/B11,0)</f>
        <v/>
      </c>
    </row>
    <row r="12">
      <c r="A12" s="7" t="inlineStr">
        <is>
          <t>September</t>
        </is>
      </c>
      <c r="B12" s="8">
        <f>SUMIF('Mieteinnahmen 2024'!A:A,"September",'Mieteinnahmen 2024'!E:E)</f>
        <v/>
      </c>
      <c r="C12" s="8">
        <f>SUMIF('Mieteinnahmen 2024'!A:A,"September",'Mieteinnahmen 2024'!F:F)</f>
        <v/>
      </c>
      <c r="D12" s="8">
        <f>B12-C12</f>
        <v/>
      </c>
      <c r="E12" s="20">
        <f>IF(B12&gt;0,C12/B12,0)</f>
        <v/>
      </c>
    </row>
    <row r="13">
      <c r="A13" s="5" t="inlineStr">
        <is>
          <t>Oktober</t>
        </is>
      </c>
      <c r="B13" s="6">
        <f>SUMIF('Mieteinnahmen 2024'!A:A,"Oktober",'Mieteinnahmen 2024'!E:E)</f>
        <v/>
      </c>
      <c r="C13" s="6">
        <f>SUMIF('Mieteinnahmen 2024'!A:A,"Oktober",'Mieteinnahmen 2024'!F:F)</f>
        <v/>
      </c>
      <c r="D13" s="6">
        <f>B13-C13</f>
        <v/>
      </c>
      <c r="E13" s="21">
        <f>IF(B13&gt;0,C13/B13,0)</f>
        <v/>
      </c>
    </row>
    <row r="14">
      <c r="A14" s="7" t="inlineStr">
        <is>
          <t>November</t>
        </is>
      </c>
      <c r="B14" s="8">
        <f>SUMIF('Mieteinnahmen 2024'!A:A,"November",'Mieteinnahmen 2024'!E:E)</f>
        <v/>
      </c>
      <c r="C14" s="8">
        <f>SUMIF('Mieteinnahmen 2024'!A:A,"November",'Mieteinnahmen 2024'!F:F)</f>
        <v/>
      </c>
      <c r="D14" s="8">
        <f>B14-C14</f>
        <v/>
      </c>
      <c r="E14" s="20">
        <f>IF(B14&gt;0,C14/B14,0)</f>
        <v/>
      </c>
    </row>
    <row r="15">
      <c r="A15" s="5" t="inlineStr">
        <is>
          <t>Dezember</t>
        </is>
      </c>
      <c r="B15" s="6">
        <f>SUMIF('Mieteinnahmen 2024'!A:A,"Dezember",'Mieteinnahmen 2024'!E:E)</f>
        <v/>
      </c>
      <c r="C15" s="6">
        <f>SUMIF('Mieteinnahmen 2024'!A:A,"Dezember",'Mieteinnahmen 2024'!F:F)</f>
        <v/>
      </c>
      <c r="D15" s="6">
        <f>B15-C15</f>
        <v/>
      </c>
      <c r="E15" s="21">
        <f>IF(B15&gt;0,C15/B15,0)</f>
        <v/>
      </c>
    </row>
    <row r="16">
      <c r="A16" s="11" t="inlineStr">
        <is>
          <t>GESAMT</t>
        </is>
      </c>
      <c r="B16" s="10">
        <f>SUM(B4:B15)</f>
        <v/>
      </c>
      <c r="C16" s="10">
        <f>SUM(C4:C15)</f>
        <v/>
      </c>
      <c r="D16" s="10">
        <f>SUM(D4:D15)</f>
        <v/>
      </c>
      <c r="E16" s="22">
        <f>IF(B16&gt;0,C16/B16,0)</f>
        <v/>
      </c>
    </row>
  </sheetData>
  <mergeCells count="1">
    <mergeCell ref="A1:E1"/>
  </mergeCells>
  <pageMargins left="0.75" right="0.75" top="1" bottom="1" header="0.5" footer="0.5"/>
  <drawing xmlns:r="http://schemas.openxmlformats.org/officeDocument/2006/relationships" r:id="rId1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20" customWidth="1" min="1" max="1"/>
    <col width="25" customWidth="1" min="2" max="2"/>
    <col width="15" customWidth="1" min="3" max="3"/>
    <col width="15" customWidth="1" min="4" max="4"/>
    <col width="20" customWidth="1" min="5" max="5"/>
    <col width="20" customWidth="1" min="6" max="6"/>
    <col width="25" customWidth="1" min="7" max="7"/>
  </cols>
  <sheetData>
    <row r="1" ht="30" customHeight="1">
      <c r="A1" s="1" t="inlineStr">
        <is>
          <t>MIETERDATEN UND WOHNUNGSÜBERSICHT</t>
        </is>
      </c>
    </row>
    <row r="3">
      <c r="A3" s="4" t="inlineStr">
        <is>
          <t>Wohnung</t>
        </is>
      </c>
      <c r="B3" s="4" t="inlineStr">
        <is>
          <t>Mieter</t>
        </is>
      </c>
      <c r="C3" s="4" t="inlineStr">
        <is>
          <t>Kaltmiete</t>
        </is>
      </c>
      <c r="D3" s="4" t="inlineStr">
        <is>
          <t>Nebenkosten</t>
        </is>
      </c>
      <c r="E3" s="4" t="inlineStr">
        <is>
          <t>Einzugsdatum</t>
        </is>
      </c>
      <c r="F3" s="4" t="inlineStr">
        <is>
          <t>Telefon</t>
        </is>
      </c>
      <c r="G3" s="4" t="inlineStr">
        <is>
          <t>E-Mail</t>
        </is>
      </c>
    </row>
    <row r="4">
      <c r="A4" s="7" t="inlineStr">
        <is>
          <t>1A</t>
        </is>
      </c>
      <c r="B4" s="7" t="inlineStr">
        <is>
          <t>Familie Müller</t>
        </is>
      </c>
      <c r="C4" s="8" t="n">
        <v>650</v>
      </c>
      <c r="D4" s="8" t="n">
        <v>120</v>
      </c>
      <c r="E4" s="7" t="inlineStr">
        <is>
          <t>01.01.2022</t>
        </is>
      </c>
      <c r="F4" s="7" t="inlineStr">
        <is>
          <t>0171-1234567</t>
        </is>
      </c>
      <c r="G4" s="7" t="inlineStr">
        <is>
          <t>mueller@email.de</t>
        </is>
      </c>
    </row>
    <row r="5">
      <c r="A5" s="5" t="inlineStr">
        <is>
          <t>2B</t>
        </is>
      </c>
      <c r="B5" s="5" t="inlineStr">
        <is>
          <t>Herr Schmidt</t>
        </is>
      </c>
      <c r="C5" s="6" t="n">
        <v>720</v>
      </c>
      <c r="D5" s="6" t="n">
        <v>150</v>
      </c>
      <c r="E5" s="5" t="inlineStr">
        <is>
          <t>15.03.2021</t>
        </is>
      </c>
      <c r="F5" s="5" t="inlineStr">
        <is>
          <t>0172-2345678</t>
        </is>
      </c>
      <c r="G5" s="5" t="inlineStr">
        <is>
          <t>schmidt@email.de</t>
        </is>
      </c>
    </row>
    <row r="6">
      <c r="A6" s="7" t="inlineStr">
        <is>
          <t>3C</t>
        </is>
      </c>
      <c r="B6" s="7" t="inlineStr">
        <is>
          <t>Frau Weber</t>
        </is>
      </c>
      <c r="C6" s="8" t="n">
        <v>850</v>
      </c>
      <c r="D6" s="8" t="n">
        <v>180</v>
      </c>
      <c r="E6" s="7" t="inlineStr">
        <is>
          <t>01.08.2023</t>
        </is>
      </c>
      <c r="F6" s="7" t="inlineStr">
        <is>
          <t>0173-3456789</t>
        </is>
      </c>
      <c r="G6" s="7" t="inlineStr">
        <is>
          <t>weber@email.de</t>
        </is>
      </c>
    </row>
    <row r="7">
      <c r="A7" s="5" t="inlineStr">
        <is>
          <t>4D</t>
        </is>
      </c>
      <c r="B7" s="5" t="inlineStr">
        <is>
          <t>Familie Meyer</t>
        </is>
      </c>
      <c r="C7" s="6" t="n">
        <v>950</v>
      </c>
      <c r="D7" s="6" t="n">
        <v>180</v>
      </c>
      <c r="E7" s="5" t="inlineStr">
        <is>
          <t>01.06.2020</t>
        </is>
      </c>
      <c r="F7" s="5" t="inlineStr">
        <is>
          <t>0174-4567890</t>
        </is>
      </c>
      <c r="G7" s="5" t="inlineStr">
        <is>
          <t>meyer@email.de</t>
        </is>
      </c>
    </row>
    <row r="10">
      <c r="A10" s="23" t="inlineStr">
        <is>
          <t>WICHTIGE INFORMATIONEN</t>
        </is>
      </c>
    </row>
    <row r="11">
      <c r="A11" s="13" t="inlineStr">
        <is>
          <t>Gesamtzahl Wohnungen:</t>
        </is>
      </c>
      <c r="B11" s="2" t="inlineStr">
        <is>
          <t>4</t>
        </is>
      </c>
    </row>
    <row r="12">
      <c r="A12" s="13" t="inlineStr">
        <is>
          <t>Vermietungsquote:</t>
        </is>
      </c>
      <c r="B12" s="2" t="inlineStr">
        <is>
          <t>100%</t>
        </is>
      </c>
    </row>
    <row r="13">
      <c r="A13" s="13" t="inlineStr">
        <is>
          <t>Durchschnittliche Kaltmiete:</t>
        </is>
      </c>
      <c r="B13" s="24">
        <f>AVERAGE(C4:C7)</f>
        <v/>
      </c>
    </row>
    <row r="14">
      <c r="A14" s="13" t="inlineStr">
        <is>
          <t>Gesamte Kaltmiete/Monat:</t>
        </is>
      </c>
      <c r="B14" s="24">
        <f>SUM(C4:C7)</f>
        <v/>
      </c>
    </row>
    <row r="15">
      <c r="A15" s="13" t="inlineStr">
        <is>
          <t>Gesamte Nebenkosten/Monat:</t>
        </is>
      </c>
      <c r="B15" s="24">
        <f>SUM(D4:D7)</f>
        <v/>
      </c>
    </row>
  </sheetData>
  <mergeCells count="2">
    <mergeCell ref="A1:G1"/>
    <mergeCell ref="A10:G10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2026-02-12T18:10:48Z</dcterms:created>
  <dcterms:modified xmlns:dcterms="http://purl.org/dc/terms/" xmlns:xsi="http://www.w3.org/2001/XMLSchema-instance" xsi:type="dcterms:W3CDTF">2026-02-12T18:10:48Z</dcterms:modified>
</cp:coreProperties>
</file>