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ienstleistungskalkulation" sheetId="1" state="visible" r:id="rId1"/>
    <sheet xmlns:r="http://schemas.openxmlformats.org/officeDocument/2006/relationships" name="Materialkalkulation" sheetId="2" state="visible" r:id="rId2"/>
    <sheet xmlns:r="http://schemas.openxmlformats.org/officeDocument/2006/relationships" name="Personalkosten" sheetId="3" state="visible" r:id="rId3"/>
    <sheet xmlns:r="http://schemas.openxmlformats.org/officeDocument/2006/relationships" name="Umsatzplanung" sheetId="4" state="visible" r:id="rId4"/>
    <sheet xmlns:r="http://schemas.openxmlformats.org/officeDocument/2006/relationships" name="Anleitung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 €"/>
    <numFmt numFmtId="165" formatCode="0.0"/>
  </numFmts>
  <fonts count="7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b val="1"/>
      <color rgb="00FFFFFF"/>
      <sz val="12"/>
    </font>
    <font>
      <b val="1"/>
    </font>
    <font>
      <name val="Calibri"/>
      <b val="1"/>
      <color rgb="00FFFFFF"/>
      <sz val="12"/>
    </font>
    <font>
      <b val="1"/>
      <color rgb="00FFFFFF"/>
    </font>
    <font>
      <name val="Calibri"/>
      <b val="1"/>
      <color rgb="00FFFFFF"/>
      <sz val="18"/>
    </font>
  </fonts>
  <fills count="7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F3F4F6"/>
        <bgColor rgb="00F3F4F6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</fills>
  <borders count="3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/>
    </xf>
    <xf numFmtId="0" fontId="3" fillId="4" borderId="0" pivotButton="0" quotePrefix="0" xfId="0"/>
    <xf numFmtId="0" fontId="0" fillId="0" borderId="1" pivotButton="0" quotePrefix="0" xfId="0"/>
    <xf numFmtId="0" fontId="4" fillId="2" borderId="1" applyAlignment="1" pivotButton="0" quotePrefix="0" xfId="0">
      <alignment horizontal="center" vertical="center" wrapText="1"/>
    </xf>
    <xf numFmtId="0" fontId="0" fillId="4" borderId="1" pivotButton="0" quotePrefix="0" xfId="0"/>
    <xf numFmtId="164" fontId="0" fillId="4" borderId="1" pivotButton="0" quotePrefix="0" xfId="0"/>
    <xf numFmtId="1" fontId="0" fillId="4" borderId="1" pivotButton="0" quotePrefix="0" xfId="0"/>
    <xf numFmtId="165" fontId="0" fillId="4" borderId="1" pivotButton="0" quotePrefix="0" xfId="0"/>
    <xf numFmtId="164" fontId="0" fillId="0" borderId="1" pivotButton="0" quotePrefix="0" xfId="0"/>
    <xf numFmtId="1" fontId="0" fillId="0" borderId="1" pivotButton="0" quotePrefix="0" xfId="0"/>
    <xf numFmtId="165" fontId="0" fillId="0" borderId="1" pivotButton="0" quotePrefix="0" xfId="0"/>
    <xf numFmtId="0" fontId="5" fillId="5" borderId="2" pivotButton="0" quotePrefix="0" xfId="0"/>
    <xf numFmtId="164" fontId="5" fillId="5" borderId="2" pivotButton="0" quotePrefix="0" xfId="0"/>
    <xf numFmtId="165" fontId="5" fillId="5" borderId="2" pivotButton="0" quotePrefix="0" xfId="0"/>
    <xf numFmtId="0" fontId="5" fillId="6" borderId="2" pivotButton="0" quotePrefix="0" xfId="0"/>
    <xf numFmtId="164" fontId="5" fillId="6" borderId="2" pivotButton="0" quotePrefix="0" xfId="0"/>
    <xf numFmtId="0" fontId="2" fillId="5" borderId="1" pivotButton="0" quotePrefix="0" xfId="0"/>
    <xf numFmtId="164" fontId="2" fillId="5" borderId="1" pivotButton="0" quotePrefix="0" xfId="0"/>
    <xf numFmtId="0" fontId="6" fillId="2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left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26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5" customWidth="1" min="1" max="1"/>
    <col width="14" customWidth="1" min="2" max="2"/>
    <col width="14" customWidth="1" min="3" max="3"/>
    <col width="14" customWidth="1" min="4" max="4"/>
    <col width="14" customWidth="1" min="5" max="5"/>
    <col width="12" customWidth="1" min="6" max="6"/>
    <col width="14" customWidth="1" min="7" max="7"/>
    <col width="12" customWidth="1" min="8" max="8"/>
    <col width="14" customWidth="1" min="9" max="9"/>
    <col width="12" customWidth="1" min="10" max="10"/>
    <col width="10" customWidth="1" min="11" max="11"/>
  </cols>
  <sheetData>
    <row r="1" ht="30" customHeight="1">
      <c r="A1" s="1" t="inlineStr">
        <is>
          <t>FRISEUR KALKULATION - DIENSTLEISTUNGEN</t>
        </is>
      </c>
    </row>
    <row r="3">
      <c r="A3" s="2" t="inlineStr">
        <is>
          <t>Salon-Informationen</t>
        </is>
      </c>
    </row>
    <row r="4">
      <c r="A4" s="3" t="inlineStr">
        <is>
          <t>Salonname:</t>
        </is>
      </c>
      <c r="B4" s="4" t="inlineStr">
        <is>
          <t>Ihr Friseursalon</t>
        </is>
      </c>
    </row>
    <row r="5">
      <c r="A5" s="3" t="inlineStr">
        <is>
          <t>Kalkulationsdatum:</t>
        </is>
      </c>
      <c r="B5" s="4" t="inlineStr">
        <is>
          <t>12.02.2026</t>
        </is>
      </c>
    </row>
    <row r="6">
      <c r="A6" s="3" t="inlineStr">
        <is>
          <t>Durchschn. Arbeitsstunden/Tag:</t>
        </is>
      </c>
      <c r="B6" s="4" t="n">
        <v>8</v>
      </c>
    </row>
    <row r="7">
      <c r="A7" s="3" t="inlineStr">
        <is>
          <t>Arbeitstage/Monat:</t>
        </is>
      </c>
      <c r="B7" s="4" t="n">
        <v>22</v>
      </c>
    </row>
    <row r="9" ht="40" customHeight="1">
      <c r="A9" s="5" t="inlineStr">
        <is>
          <t>Dienstleistung</t>
        </is>
      </c>
      <c r="B9" s="5" t="inlineStr">
        <is>
          <t>Zeitaufwand (Min)</t>
        </is>
      </c>
      <c r="C9" s="5" t="inlineStr">
        <is>
          <t>Material-kosten €</t>
        </is>
      </c>
      <c r="D9" s="5" t="inlineStr">
        <is>
          <t>Personal-kosten/Std €</t>
        </is>
      </c>
      <c r="E9" s="5" t="inlineStr">
        <is>
          <t>Pers.kosten gesamt €</t>
        </is>
      </c>
      <c r="F9" s="5" t="inlineStr">
        <is>
          <t>Gemein-kosten €</t>
        </is>
      </c>
      <c r="G9" s="5" t="inlineStr">
        <is>
          <t>Gesamt-kosten €</t>
        </is>
      </c>
      <c r="H9" s="5" t="inlineStr">
        <is>
          <t>Gewinn-aufschlag %</t>
        </is>
      </c>
      <c r="I9" s="5" t="inlineStr">
        <is>
          <t>Verkaufs-preis €</t>
        </is>
      </c>
      <c r="J9" s="5" t="inlineStr">
        <is>
          <t>Gewinn €</t>
        </is>
      </c>
      <c r="K9" s="5" t="inlineStr">
        <is>
          <t>Marge %</t>
        </is>
      </c>
    </row>
    <row r="10">
      <c r="A10" s="6" t="inlineStr">
        <is>
          <t>Herrenhaarschnitt</t>
        </is>
      </c>
      <c r="B10" s="6" t="n">
        <v>30</v>
      </c>
      <c r="C10" s="7" t="n">
        <v>2.5</v>
      </c>
      <c r="D10" s="7" t="n">
        <v>35</v>
      </c>
      <c r="E10" s="7">
        <f>(B10/60)*D10</f>
        <v/>
      </c>
      <c r="F10" s="7">
        <f>E10*0.3</f>
        <v/>
      </c>
      <c r="G10" s="7">
        <f>C10+E10+F10</f>
        <v/>
      </c>
      <c r="H10" s="8" t="n">
        <v>40</v>
      </c>
      <c r="I10" s="7">
        <f>G10*(1+H10/100)</f>
        <v/>
      </c>
      <c r="J10" s="7">
        <f>I10-G10</f>
        <v/>
      </c>
      <c r="K10" s="9">
        <f>(J10/I10)*100</f>
        <v/>
      </c>
    </row>
    <row r="11">
      <c r="A11" s="4" t="inlineStr">
        <is>
          <t>Damenhaarschnitt kurz</t>
        </is>
      </c>
      <c r="B11" s="4" t="n">
        <v>45</v>
      </c>
      <c r="C11" s="10" t="n">
        <v>3</v>
      </c>
      <c r="D11" s="10" t="n">
        <v>35</v>
      </c>
      <c r="E11" s="10">
        <f>(B11/60)*D11</f>
        <v/>
      </c>
      <c r="F11" s="10">
        <f>E11*0.3</f>
        <v/>
      </c>
      <c r="G11" s="10">
        <f>C11+E11+F11</f>
        <v/>
      </c>
      <c r="H11" s="11" t="n">
        <v>40</v>
      </c>
      <c r="I11" s="10">
        <f>G11*(1+H11/100)</f>
        <v/>
      </c>
      <c r="J11" s="10">
        <f>I11-G11</f>
        <v/>
      </c>
      <c r="K11" s="12">
        <f>(J11/I11)*100</f>
        <v/>
      </c>
    </row>
    <row r="12">
      <c r="A12" s="6" t="inlineStr">
        <is>
          <t>Damenhaarschnitt lang</t>
        </is>
      </c>
      <c r="B12" s="6" t="n">
        <v>60</v>
      </c>
      <c r="C12" s="7" t="n">
        <v>4.5</v>
      </c>
      <c r="D12" s="7" t="n">
        <v>35</v>
      </c>
      <c r="E12" s="7">
        <f>(B12/60)*D12</f>
        <v/>
      </c>
      <c r="F12" s="7">
        <f>E12*0.3</f>
        <v/>
      </c>
      <c r="G12" s="7">
        <f>C12+E12+F12</f>
        <v/>
      </c>
      <c r="H12" s="8" t="n">
        <v>40</v>
      </c>
      <c r="I12" s="7">
        <f>G12*(1+H12/100)</f>
        <v/>
      </c>
      <c r="J12" s="7">
        <f>I12-G12</f>
        <v/>
      </c>
      <c r="K12" s="9">
        <f>(J12/I12)*100</f>
        <v/>
      </c>
    </row>
    <row r="13">
      <c r="A13" s="4" t="inlineStr">
        <is>
          <t>Färbung kurz</t>
        </is>
      </c>
      <c r="B13" s="4" t="n">
        <v>90</v>
      </c>
      <c r="C13" s="10" t="n">
        <v>15</v>
      </c>
      <c r="D13" s="10" t="n">
        <v>35</v>
      </c>
      <c r="E13" s="10">
        <f>(B13/60)*D13</f>
        <v/>
      </c>
      <c r="F13" s="10">
        <f>E13*0.3</f>
        <v/>
      </c>
      <c r="G13" s="10">
        <f>C13+E13+F13</f>
        <v/>
      </c>
      <c r="H13" s="11" t="n">
        <v>40</v>
      </c>
      <c r="I13" s="10">
        <f>G13*(1+H13/100)</f>
        <v/>
      </c>
      <c r="J13" s="10">
        <f>I13-G13</f>
        <v/>
      </c>
      <c r="K13" s="12">
        <f>(J13/I13)*100</f>
        <v/>
      </c>
    </row>
    <row r="14">
      <c r="A14" s="6" t="inlineStr">
        <is>
          <t>Färbung lang</t>
        </is>
      </c>
      <c r="B14" s="6" t="n">
        <v>120</v>
      </c>
      <c r="C14" s="7" t="n">
        <v>25</v>
      </c>
      <c r="D14" s="7" t="n">
        <v>35</v>
      </c>
      <c r="E14" s="7">
        <f>(B14/60)*D14</f>
        <v/>
      </c>
      <c r="F14" s="7">
        <f>E14*0.3</f>
        <v/>
      </c>
      <c r="G14" s="7">
        <f>C14+E14+F14</f>
        <v/>
      </c>
      <c r="H14" s="8" t="n">
        <v>40</v>
      </c>
      <c r="I14" s="7">
        <f>G14*(1+H14/100)</f>
        <v/>
      </c>
      <c r="J14" s="7">
        <f>I14-G14</f>
        <v/>
      </c>
      <c r="K14" s="9">
        <f>(J14/I14)*100</f>
        <v/>
      </c>
    </row>
    <row r="15">
      <c r="A15" s="4" t="inlineStr">
        <is>
          <t>Strähnen kurz</t>
        </is>
      </c>
      <c r="B15" s="4" t="n">
        <v>120</v>
      </c>
      <c r="C15" s="10" t="n">
        <v>20</v>
      </c>
      <c r="D15" s="10" t="n">
        <v>35</v>
      </c>
      <c r="E15" s="10">
        <f>(B15/60)*D15</f>
        <v/>
      </c>
      <c r="F15" s="10">
        <f>E15*0.3</f>
        <v/>
      </c>
      <c r="G15" s="10">
        <f>C15+E15+F15</f>
        <v/>
      </c>
      <c r="H15" s="11" t="n">
        <v>40</v>
      </c>
      <c r="I15" s="10">
        <f>G15*(1+H15/100)</f>
        <v/>
      </c>
      <c r="J15" s="10">
        <f>I15-G15</f>
        <v/>
      </c>
      <c r="K15" s="12">
        <f>(J15/I15)*100</f>
        <v/>
      </c>
    </row>
    <row r="16">
      <c r="A16" s="6" t="inlineStr">
        <is>
          <t>Strähnen lang</t>
        </is>
      </c>
      <c r="B16" s="6" t="n">
        <v>180</v>
      </c>
      <c r="C16" s="7" t="n">
        <v>35</v>
      </c>
      <c r="D16" s="7" t="n">
        <v>35</v>
      </c>
      <c r="E16" s="7">
        <f>(B16/60)*D16</f>
        <v/>
      </c>
      <c r="F16" s="7">
        <f>E16*0.3</f>
        <v/>
      </c>
      <c r="G16" s="7">
        <f>C16+E16+F16</f>
        <v/>
      </c>
      <c r="H16" s="8" t="n">
        <v>40</v>
      </c>
      <c r="I16" s="7">
        <f>G16*(1+H16/100)</f>
        <v/>
      </c>
      <c r="J16" s="7">
        <f>I16-G16</f>
        <v/>
      </c>
      <c r="K16" s="9">
        <f>(J16/I16)*100</f>
        <v/>
      </c>
    </row>
    <row r="17">
      <c r="A17" s="4" t="inlineStr">
        <is>
          <t>Dauerwelle kurz</t>
        </is>
      </c>
      <c r="B17" s="4" t="n">
        <v>90</v>
      </c>
      <c r="C17" s="10" t="n">
        <v>18</v>
      </c>
      <c r="D17" s="10" t="n">
        <v>35</v>
      </c>
      <c r="E17" s="10">
        <f>(B17/60)*D17</f>
        <v/>
      </c>
      <c r="F17" s="10">
        <f>E17*0.3</f>
        <v/>
      </c>
      <c r="G17" s="10">
        <f>C17+E17+F17</f>
        <v/>
      </c>
      <c r="H17" s="11" t="n">
        <v>40</v>
      </c>
      <c r="I17" s="10">
        <f>G17*(1+H17/100)</f>
        <v/>
      </c>
      <c r="J17" s="10">
        <f>I17-G17</f>
        <v/>
      </c>
      <c r="K17" s="12">
        <f>(J17/I17)*100</f>
        <v/>
      </c>
    </row>
    <row r="18">
      <c r="A18" s="6" t="inlineStr">
        <is>
          <t>Dauerwelle lang</t>
        </is>
      </c>
      <c r="B18" s="6" t="n">
        <v>120</v>
      </c>
      <c r="C18" s="7" t="n">
        <v>28</v>
      </c>
      <c r="D18" s="7" t="n">
        <v>35</v>
      </c>
      <c r="E18" s="7">
        <f>(B18/60)*D18</f>
        <v/>
      </c>
      <c r="F18" s="7">
        <f>E18*0.3</f>
        <v/>
      </c>
      <c r="G18" s="7">
        <f>C18+E18+F18</f>
        <v/>
      </c>
      <c r="H18" s="8" t="n">
        <v>40</v>
      </c>
      <c r="I18" s="7">
        <f>G18*(1+H18/100)</f>
        <v/>
      </c>
      <c r="J18" s="7">
        <f>I18-G18</f>
        <v/>
      </c>
      <c r="K18" s="9">
        <f>(J18/I18)*100</f>
        <v/>
      </c>
    </row>
    <row r="19">
      <c r="A19" s="4" t="inlineStr">
        <is>
          <t>Waschen &amp; Föhnen kurz</t>
        </is>
      </c>
      <c r="B19" s="4" t="n">
        <v>30</v>
      </c>
      <c r="C19" s="10" t="n">
        <v>2</v>
      </c>
      <c r="D19" s="10" t="n">
        <v>35</v>
      </c>
      <c r="E19" s="10">
        <f>(B19/60)*D19</f>
        <v/>
      </c>
      <c r="F19" s="10">
        <f>E19*0.3</f>
        <v/>
      </c>
      <c r="G19" s="10">
        <f>C19+E19+F19</f>
        <v/>
      </c>
      <c r="H19" s="11" t="n">
        <v>40</v>
      </c>
      <c r="I19" s="10">
        <f>G19*(1+H19/100)</f>
        <v/>
      </c>
      <c r="J19" s="10">
        <f>I19-G19</f>
        <v/>
      </c>
      <c r="K19" s="12">
        <f>(J19/I19)*100</f>
        <v/>
      </c>
    </row>
    <row r="20">
      <c r="A20" s="6" t="inlineStr">
        <is>
          <t>Waschen &amp; Föhnen lang</t>
        </is>
      </c>
      <c r="B20" s="6" t="n">
        <v>45</v>
      </c>
      <c r="C20" s="7" t="n">
        <v>3</v>
      </c>
      <c r="D20" s="7" t="n">
        <v>35</v>
      </c>
      <c r="E20" s="7">
        <f>(B20/60)*D20</f>
        <v/>
      </c>
      <c r="F20" s="7">
        <f>E20*0.3</f>
        <v/>
      </c>
      <c r="G20" s="7">
        <f>C20+E20+F20</f>
        <v/>
      </c>
      <c r="H20" s="8" t="n">
        <v>40</v>
      </c>
      <c r="I20" s="7">
        <f>G20*(1+H20/100)</f>
        <v/>
      </c>
      <c r="J20" s="7">
        <f>I20-G20</f>
        <v/>
      </c>
      <c r="K20" s="9">
        <f>(J20/I20)*100</f>
        <v/>
      </c>
    </row>
    <row r="21">
      <c r="A21" s="4" t="inlineStr">
        <is>
          <t>Bartschnitt</t>
        </is>
      </c>
      <c r="B21" s="4" t="n">
        <v>20</v>
      </c>
      <c r="C21" s="10" t="n">
        <v>1.5</v>
      </c>
      <c r="D21" s="10" t="n">
        <v>35</v>
      </c>
      <c r="E21" s="10">
        <f>(B21/60)*D21</f>
        <v/>
      </c>
      <c r="F21" s="10">
        <f>E21*0.3</f>
        <v/>
      </c>
      <c r="G21" s="10">
        <f>C21+E21+F21</f>
        <v/>
      </c>
      <c r="H21" s="11" t="n">
        <v>40</v>
      </c>
      <c r="I21" s="10">
        <f>G21*(1+H21/100)</f>
        <v/>
      </c>
      <c r="J21" s="10">
        <f>I21-G21</f>
        <v/>
      </c>
      <c r="K21" s="12">
        <f>(J21/I21)*100</f>
        <v/>
      </c>
    </row>
    <row r="22">
      <c r="A22" s="6" t="inlineStr">
        <is>
          <t>Kinderhaarschnitt</t>
        </is>
      </c>
      <c r="B22" s="6" t="n">
        <v>25</v>
      </c>
      <c r="C22" s="7" t="n">
        <v>2</v>
      </c>
      <c r="D22" s="7" t="n">
        <v>35</v>
      </c>
      <c r="E22" s="7">
        <f>(B22/60)*D22</f>
        <v/>
      </c>
      <c r="F22" s="7">
        <f>E22*0.3</f>
        <v/>
      </c>
      <c r="G22" s="7">
        <f>C22+E22+F22</f>
        <v/>
      </c>
      <c r="H22" s="8" t="n">
        <v>40</v>
      </c>
      <c r="I22" s="7">
        <f>G22*(1+H22/100)</f>
        <v/>
      </c>
      <c r="J22" s="7">
        <f>I22-G22</f>
        <v/>
      </c>
      <c r="K22" s="9">
        <f>(J22/I22)*100</f>
        <v/>
      </c>
    </row>
    <row r="23">
      <c r="A23" s="4" t="inlineStr">
        <is>
          <t>Hochsteckfrisur</t>
        </is>
      </c>
      <c r="B23" s="4" t="n">
        <v>90</v>
      </c>
      <c r="C23" s="10" t="n">
        <v>5</v>
      </c>
      <c r="D23" s="10" t="n">
        <v>35</v>
      </c>
      <c r="E23" s="10">
        <f>(B23/60)*D23</f>
        <v/>
      </c>
      <c r="F23" s="10">
        <f>E23*0.3</f>
        <v/>
      </c>
      <c r="G23" s="10">
        <f>C23+E23+F23</f>
        <v/>
      </c>
      <c r="H23" s="11" t="n">
        <v>40</v>
      </c>
      <c r="I23" s="10">
        <f>G23*(1+H23/100)</f>
        <v/>
      </c>
      <c r="J23" s="10">
        <f>I23-G23</f>
        <v/>
      </c>
      <c r="K23" s="12">
        <f>(J23/I23)*100</f>
        <v/>
      </c>
    </row>
    <row r="24">
      <c r="A24" s="6" t="inlineStr">
        <is>
          <t>Keratin-Behandlung</t>
        </is>
      </c>
      <c r="B24" s="6" t="n">
        <v>150</v>
      </c>
      <c r="C24" s="7" t="n">
        <v>45</v>
      </c>
      <c r="D24" s="7" t="n">
        <v>35</v>
      </c>
      <c r="E24" s="7">
        <f>(B24/60)*D24</f>
        <v/>
      </c>
      <c r="F24" s="7">
        <f>E24*0.3</f>
        <v/>
      </c>
      <c r="G24" s="7">
        <f>C24+E24+F24</f>
        <v/>
      </c>
      <c r="H24" s="8" t="n">
        <v>40</v>
      </c>
      <c r="I24" s="7">
        <f>G24*(1+H24/100)</f>
        <v/>
      </c>
      <c r="J24" s="7">
        <f>I24-G24</f>
        <v/>
      </c>
      <c r="K24" s="9">
        <f>(J24/I24)*100</f>
        <v/>
      </c>
    </row>
    <row r="26">
      <c r="A26" s="13" t="inlineStr">
        <is>
          <t>DURCHSCHNITT</t>
        </is>
      </c>
      <c r="B26" s="13" t="n"/>
      <c r="C26" s="14">
        <f>AVERAGE(C10:C24)</f>
        <v/>
      </c>
      <c r="D26" s="14">
        <f>AVERAGE(D10:D24)</f>
        <v/>
      </c>
      <c r="E26" s="14">
        <f>AVERAGE(E10:E24)</f>
        <v/>
      </c>
      <c r="F26" s="14">
        <f>AVERAGE(F10:F24)</f>
        <v/>
      </c>
      <c r="G26" s="14">
        <f>AVERAGE(G10:G24)</f>
        <v/>
      </c>
      <c r="H26" s="15">
        <f>AVERAGE(H10:H24)</f>
        <v/>
      </c>
      <c r="I26" s="14">
        <f>AVERAGE(I10:I24)</f>
        <v/>
      </c>
      <c r="J26" s="14">
        <f>AVERAGE(J10:J24)</f>
        <v/>
      </c>
      <c r="K26" s="15">
        <f>AVERAGE(K10:K24)</f>
        <v/>
      </c>
    </row>
  </sheetData>
  <mergeCells count="3">
    <mergeCell ref="A1:K1"/>
    <mergeCell ref="A3:D3"/>
    <mergeCell ref="A26:B2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0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25" customWidth="1" min="2" max="2"/>
    <col width="12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</cols>
  <sheetData>
    <row r="1" ht="30" customHeight="1">
      <c r="A1" s="1" t="inlineStr">
        <is>
          <t>MATERIALKALKULATION</t>
        </is>
      </c>
    </row>
    <row r="3" ht="35" customHeight="1">
      <c r="A3" s="5" t="inlineStr">
        <is>
          <t>Produktkategorie</t>
        </is>
      </c>
      <c r="B3" s="5" t="inlineStr">
        <is>
          <t>Produktname</t>
        </is>
      </c>
      <c r="C3" s="5" t="inlineStr">
        <is>
          <t>Einheit</t>
        </is>
      </c>
      <c r="D3" s="5" t="inlineStr">
        <is>
          <t>Einkaufspreis €</t>
        </is>
      </c>
      <c r="E3" s="5" t="inlineStr">
        <is>
          <t>Verbrauch/Dienst</t>
        </is>
      </c>
      <c r="F3" s="5" t="inlineStr">
        <is>
          <t>Kosten/Dienst €</t>
        </is>
      </c>
      <c r="G3" s="5" t="inlineStr">
        <is>
          <t>Monatl. Verbrauch</t>
        </is>
      </c>
      <c r="H3" s="5" t="inlineStr">
        <is>
          <t>Monatl. Kosten €</t>
        </is>
      </c>
    </row>
    <row r="4">
      <c r="A4" s="6" t="inlineStr">
        <is>
          <t>Shampoo</t>
        </is>
      </c>
      <c r="B4" s="6" t="inlineStr">
        <is>
          <t>Pflege-Shampoo 1L</t>
        </is>
      </c>
      <c r="C4" s="6" t="inlineStr">
        <is>
          <t>Liter</t>
        </is>
      </c>
      <c r="D4" s="7" t="n">
        <v>12.5</v>
      </c>
      <c r="E4" s="6" t="n">
        <v>0.02</v>
      </c>
      <c r="F4" s="7">
        <f>D4*E4</f>
        <v/>
      </c>
      <c r="G4" s="6" t="n">
        <v>150</v>
      </c>
      <c r="H4" s="7">
        <f>F4*G4</f>
        <v/>
      </c>
    </row>
    <row r="5">
      <c r="A5" s="4" t="inlineStr">
        <is>
          <t>Shampoo</t>
        </is>
      </c>
      <c r="B5" s="4" t="inlineStr">
        <is>
          <t>Color-Shampoo 1L</t>
        </is>
      </c>
      <c r="C5" s="4" t="inlineStr">
        <is>
          <t>Liter</t>
        </is>
      </c>
      <c r="D5" s="10" t="n">
        <v>18</v>
      </c>
      <c r="E5" s="4" t="n">
        <v>0.02</v>
      </c>
      <c r="F5" s="10">
        <f>D5*E5</f>
        <v/>
      </c>
      <c r="G5" s="4" t="n">
        <v>80</v>
      </c>
      <c r="H5" s="10">
        <f>F5*G5</f>
        <v/>
      </c>
    </row>
    <row r="6">
      <c r="A6" s="6" t="inlineStr">
        <is>
          <t>Conditioner</t>
        </is>
      </c>
      <c r="B6" s="6" t="inlineStr">
        <is>
          <t>Pflegespülung 1L</t>
        </is>
      </c>
      <c r="C6" s="6" t="inlineStr">
        <is>
          <t>Liter</t>
        </is>
      </c>
      <c r="D6" s="7" t="n">
        <v>14</v>
      </c>
      <c r="E6" s="6" t="n">
        <v>0.02</v>
      </c>
      <c r="F6" s="7">
        <f>D6*E6</f>
        <v/>
      </c>
      <c r="G6" s="6" t="n">
        <v>120</v>
      </c>
      <c r="H6" s="7">
        <f>F6*G6</f>
        <v/>
      </c>
    </row>
    <row r="7">
      <c r="A7" s="4" t="inlineStr">
        <is>
          <t>Haarfarbe</t>
        </is>
      </c>
      <c r="B7" s="4" t="inlineStr">
        <is>
          <t>Coloration Tube</t>
        </is>
      </c>
      <c r="C7" s="4" t="inlineStr">
        <is>
          <t>Stück</t>
        </is>
      </c>
      <c r="D7" s="10" t="n">
        <v>8.5</v>
      </c>
      <c r="E7" s="4" t="n">
        <v>0.5</v>
      </c>
      <c r="F7" s="10">
        <f>D7*E7</f>
        <v/>
      </c>
      <c r="G7" s="4" t="n">
        <v>60</v>
      </c>
      <c r="H7" s="10">
        <f>F7*G7</f>
        <v/>
      </c>
    </row>
    <row r="8">
      <c r="A8" s="6" t="inlineStr">
        <is>
          <t>Haarfarbe</t>
        </is>
      </c>
      <c r="B8" s="6" t="inlineStr">
        <is>
          <t>Blondierung 500g</t>
        </is>
      </c>
      <c r="C8" s="6" t="inlineStr">
        <is>
          <t>Packung</t>
        </is>
      </c>
      <c r="D8" s="7" t="n">
        <v>15</v>
      </c>
      <c r="E8" s="6" t="n">
        <v>0.3</v>
      </c>
      <c r="F8" s="7">
        <f>D8*E8</f>
        <v/>
      </c>
      <c r="G8" s="6" t="n">
        <v>40</v>
      </c>
      <c r="H8" s="7">
        <f>F8*G8</f>
        <v/>
      </c>
    </row>
    <row r="9">
      <c r="A9" s="4" t="inlineStr">
        <is>
          <t>Dauerwelle</t>
        </is>
      </c>
      <c r="B9" s="4" t="inlineStr">
        <is>
          <t>Dauerwellmittel</t>
        </is>
      </c>
      <c r="C9" s="4" t="inlineStr">
        <is>
          <t>Set</t>
        </is>
      </c>
      <c r="D9" s="10" t="n">
        <v>12</v>
      </c>
      <c r="E9" s="4" t="n">
        <v>1</v>
      </c>
      <c r="F9" s="10">
        <f>D9*E9</f>
        <v/>
      </c>
      <c r="G9" s="4" t="n">
        <v>25</v>
      </c>
      <c r="H9" s="10">
        <f>F9*G9</f>
        <v/>
      </c>
    </row>
    <row r="10">
      <c r="A10" s="6" t="inlineStr">
        <is>
          <t>Styling</t>
        </is>
      </c>
      <c r="B10" s="6" t="inlineStr">
        <is>
          <t>Haarlack 400ml</t>
        </is>
      </c>
      <c r="C10" s="6" t="inlineStr">
        <is>
          <t>Dose</t>
        </is>
      </c>
      <c r="D10" s="7" t="n">
        <v>6.5</v>
      </c>
      <c r="E10" s="6" t="n">
        <v>0.1</v>
      </c>
      <c r="F10" s="7">
        <f>D10*E10</f>
        <v/>
      </c>
      <c r="G10" s="6" t="n">
        <v>100</v>
      </c>
      <c r="H10" s="7">
        <f>F10*G10</f>
        <v/>
      </c>
    </row>
    <row r="11">
      <c r="A11" s="4" t="inlineStr">
        <is>
          <t>Styling</t>
        </is>
      </c>
      <c r="B11" s="4" t="inlineStr">
        <is>
          <t>Haarschaum 300ml</t>
        </is>
      </c>
      <c r="C11" s="4" t="inlineStr">
        <is>
          <t>Dose</t>
        </is>
      </c>
      <c r="D11" s="10" t="n">
        <v>5.5</v>
      </c>
      <c r="E11" s="4" t="n">
        <v>0.08</v>
      </c>
      <c r="F11" s="10">
        <f>D11*E11</f>
        <v/>
      </c>
      <c r="G11" s="4" t="n">
        <v>80</v>
      </c>
      <c r="H11" s="10">
        <f>F11*G11</f>
        <v/>
      </c>
    </row>
    <row r="12">
      <c r="A12" s="6" t="inlineStr">
        <is>
          <t>Styling</t>
        </is>
      </c>
      <c r="B12" s="6" t="inlineStr">
        <is>
          <t>Haargel 250ml</t>
        </is>
      </c>
      <c r="C12" s="6" t="inlineStr">
        <is>
          <t>Tube</t>
        </is>
      </c>
      <c r="D12" s="7" t="n">
        <v>7</v>
      </c>
      <c r="E12" s="6" t="n">
        <v>0.05</v>
      </c>
      <c r="F12" s="7">
        <f>D12*E12</f>
        <v/>
      </c>
      <c r="G12" s="6" t="n">
        <v>60</v>
      </c>
      <c r="H12" s="7">
        <f>F12*G12</f>
        <v/>
      </c>
    </row>
    <row r="13">
      <c r="A13" s="4" t="inlineStr">
        <is>
          <t>Pflege</t>
        </is>
      </c>
      <c r="B13" s="4" t="inlineStr">
        <is>
          <t>Haarkur 500ml</t>
        </is>
      </c>
      <c r="C13" s="4" t="inlineStr">
        <is>
          <t>Dose</t>
        </is>
      </c>
      <c r="D13" s="10" t="n">
        <v>18</v>
      </c>
      <c r="E13" s="4" t="n">
        <v>0.03</v>
      </c>
      <c r="F13" s="10">
        <f>D13*E13</f>
        <v/>
      </c>
      <c r="G13" s="4" t="n">
        <v>50</v>
      </c>
      <c r="H13" s="10">
        <f>F13*G13</f>
        <v/>
      </c>
    </row>
    <row r="14">
      <c r="A14" s="6" t="inlineStr">
        <is>
          <t>Pflege</t>
        </is>
      </c>
      <c r="B14" s="6" t="inlineStr">
        <is>
          <t>Haaröl 100ml</t>
        </is>
      </c>
      <c r="C14" s="6" t="inlineStr">
        <is>
          <t>Flasche</t>
        </is>
      </c>
      <c r="D14" s="7" t="n">
        <v>15</v>
      </c>
      <c r="E14" s="6" t="n">
        <v>0.02</v>
      </c>
      <c r="F14" s="7">
        <f>D14*E14</f>
        <v/>
      </c>
      <c r="G14" s="6" t="n">
        <v>40</v>
      </c>
      <c r="H14" s="7">
        <f>F14*G14</f>
        <v/>
      </c>
    </row>
    <row r="15">
      <c r="A15" s="4" t="inlineStr">
        <is>
          <t>Oxidant</t>
        </is>
      </c>
      <c r="B15" s="4" t="inlineStr">
        <is>
          <t>Entwickler 1L</t>
        </is>
      </c>
      <c r="C15" s="4" t="inlineStr">
        <is>
          <t>Liter</t>
        </is>
      </c>
      <c r="D15" s="10" t="n">
        <v>8</v>
      </c>
      <c r="E15" s="4" t="n">
        <v>0.1</v>
      </c>
      <c r="F15" s="10">
        <f>D15*E15</f>
        <v/>
      </c>
      <c r="G15" s="4" t="n">
        <v>80</v>
      </c>
      <c r="H15" s="10">
        <f>F15*G15</f>
        <v/>
      </c>
    </row>
    <row r="16">
      <c r="A16" s="6" t="inlineStr">
        <is>
          <t>Behandlung</t>
        </is>
      </c>
      <c r="B16" s="6" t="inlineStr">
        <is>
          <t>Keratin 250ml</t>
        </is>
      </c>
      <c r="C16" s="6" t="inlineStr">
        <is>
          <t>Flasche</t>
        </is>
      </c>
      <c r="D16" s="7" t="n">
        <v>45</v>
      </c>
      <c r="E16" s="6" t="n">
        <v>0.05</v>
      </c>
      <c r="F16" s="7">
        <f>D16*E16</f>
        <v/>
      </c>
      <c r="G16" s="6" t="n">
        <v>20</v>
      </c>
      <c r="H16" s="7">
        <f>F16*G16</f>
        <v/>
      </c>
    </row>
    <row r="17">
      <c r="A17" s="4" t="inlineStr">
        <is>
          <t>Zubehör</t>
        </is>
      </c>
      <c r="B17" s="4" t="inlineStr">
        <is>
          <t>Handschuhe</t>
        </is>
      </c>
      <c r="C17" s="4" t="inlineStr">
        <is>
          <t>Paar</t>
        </is>
      </c>
      <c r="D17" s="10" t="n">
        <v>0.15</v>
      </c>
      <c r="E17" s="4" t="n">
        <v>1</v>
      </c>
      <c r="F17" s="10">
        <f>D17*E17</f>
        <v/>
      </c>
      <c r="G17" s="4" t="n">
        <v>500</v>
      </c>
      <c r="H17" s="10">
        <f>F17*G17</f>
        <v/>
      </c>
    </row>
    <row r="18">
      <c r="A18" s="6" t="inlineStr">
        <is>
          <t>Zubehör</t>
        </is>
      </c>
      <c r="B18" s="6" t="inlineStr">
        <is>
          <t>Umhang</t>
        </is>
      </c>
      <c r="C18" s="6" t="inlineStr">
        <is>
          <t>Stück</t>
        </is>
      </c>
      <c r="D18" s="7" t="n">
        <v>3.5</v>
      </c>
      <c r="E18" s="6" t="n">
        <v>0.02</v>
      </c>
      <c r="F18" s="7">
        <f>D18*E18</f>
        <v/>
      </c>
      <c r="G18" s="6" t="n">
        <v>300</v>
      </c>
      <c r="H18" s="7">
        <f>F18*G18</f>
        <v/>
      </c>
    </row>
    <row r="20">
      <c r="A20" s="13" t="inlineStr">
        <is>
          <t>GESAMT MONATLICH</t>
        </is>
      </c>
      <c r="H20" s="14">
        <f>SUM(H4:H18)</f>
        <v/>
      </c>
    </row>
  </sheetData>
  <mergeCells count="2">
    <mergeCell ref="A1:H1"/>
    <mergeCell ref="A20:G20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1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20" customWidth="1" min="2" max="2"/>
    <col width="15" customWidth="1" min="3" max="3"/>
    <col width="14" customWidth="1" min="4" max="4"/>
    <col width="15" customWidth="1" min="5" max="5"/>
    <col width="14" customWidth="1" min="6" max="6"/>
    <col width="14" customWidth="1" min="7" max="7"/>
    <col width="12" customWidth="1" min="8" max="8"/>
    <col width="14" customWidth="1" min="9" max="9"/>
    <col width="12" customWidth="1" min="10" max="10"/>
  </cols>
  <sheetData>
    <row r="1" ht="30" customHeight="1">
      <c r="A1" s="1" t="inlineStr">
        <is>
          <t>PERSONALKOSTENRECHNUNG</t>
        </is>
      </c>
    </row>
    <row r="3" ht="35" customHeight="1">
      <c r="A3" s="5" t="inlineStr">
        <is>
          <t>Position</t>
        </is>
      </c>
      <c r="B3" s="5" t="inlineStr">
        <is>
          <t>Name</t>
        </is>
      </c>
      <c r="C3" s="5" t="inlineStr">
        <is>
          <t>Brutto/Monat €</t>
        </is>
      </c>
      <c r="D3" s="5" t="inlineStr">
        <is>
          <t>Sozialvers. €</t>
        </is>
      </c>
      <c r="E3" s="5" t="inlineStr">
        <is>
          <t>Gesamt/Monat €</t>
        </is>
      </c>
      <c r="F3" s="5" t="inlineStr">
        <is>
          <t>Arbeitsstd/Tag</t>
        </is>
      </c>
      <c r="G3" s="5" t="inlineStr">
        <is>
          <t>Arbeitstage/Mt</t>
        </is>
      </c>
      <c r="H3" s="5" t="inlineStr">
        <is>
          <t>Std/Monat</t>
        </is>
      </c>
      <c r="I3" s="5" t="inlineStr">
        <is>
          <t>Kosten/Std €</t>
        </is>
      </c>
      <c r="J3" s="5" t="inlineStr">
        <is>
          <t>Auslastung %</t>
        </is>
      </c>
    </row>
    <row r="4">
      <c r="A4" s="6" t="inlineStr">
        <is>
          <t>Saloninhaber/in</t>
        </is>
      </c>
      <c r="B4" s="6" t="inlineStr">
        <is>
          <t>Max Mustermann</t>
        </is>
      </c>
      <c r="C4" s="7" t="n">
        <v>3500</v>
      </c>
      <c r="D4" s="7">
        <f>C4*0.21</f>
        <v/>
      </c>
      <c r="E4" s="7">
        <f>C4+D4</f>
        <v/>
      </c>
      <c r="F4" s="6" t="n">
        <v>8</v>
      </c>
      <c r="G4" s="6" t="n">
        <v>22</v>
      </c>
      <c r="H4" s="6">
        <f>F4*G4</f>
        <v/>
      </c>
      <c r="I4" s="7">
        <f>E4/H4</f>
        <v/>
      </c>
      <c r="J4" s="8" t="n">
        <v>85</v>
      </c>
    </row>
    <row r="5">
      <c r="A5" s="4" t="inlineStr">
        <is>
          <t>Meister/in</t>
        </is>
      </c>
      <c r="B5" s="4" t="inlineStr">
        <is>
          <t>Anna Schmidt</t>
        </is>
      </c>
      <c r="C5" s="10" t="n">
        <v>2800</v>
      </c>
      <c r="D5" s="10">
        <f>C5*0.21</f>
        <v/>
      </c>
      <c r="E5" s="10">
        <f>C5+D5</f>
        <v/>
      </c>
      <c r="F5" s="4" t="n">
        <v>8</v>
      </c>
      <c r="G5" s="4" t="n">
        <v>22</v>
      </c>
      <c r="H5" s="4">
        <f>F5*G5</f>
        <v/>
      </c>
      <c r="I5" s="10">
        <f>E5/H5</f>
        <v/>
      </c>
      <c r="J5" s="11" t="n">
        <v>85</v>
      </c>
    </row>
    <row r="6">
      <c r="A6" s="6" t="inlineStr">
        <is>
          <t>Geselle/in</t>
        </is>
      </c>
      <c r="B6" s="6" t="inlineStr">
        <is>
          <t>Julia Weber</t>
        </is>
      </c>
      <c r="C6" s="7" t="n">
        <v>2200</v>
      </c>
      <c r="D6" s="7">
        <f>C6*0.21</f>
        <v/>
      </c>
      <c r="E6" s="7">
        <f>C6+D6</f>
        <v/>
      </c>
      <c r="F6" s="6" t="n">
        <v>8</v>
      </c>
      <c r="G6" s="6" t="n">
        <v>22</v>
      </c>
      <c r="H6" s="6">
        <f>F6*G6</f>
        <v/>
      </c>
      <c r="I6" s="7">
        <f>E6/H6</f>
        <v/>
      </c>
      <c r="J6" s="8" t="n">
        <v>85</v>
      </c>
    </row>
    <row r="7">
      <c r="A7" s="4" t="inlineStr">
        <is>
          <t>Geselle/in</t>
        </is>
      </c>
      <c r="B7" s="4" t="inlineStr">
        <is>
          <t>Tom Müller</t>
        </is>
      </c>
      <c r="C7" s="10" t="n">
        <v>2200</v>
      </c>
      <c r="D7" s="10">
        <f>C7*0.21</f>
        <v/>
      </c>
      <c r="E7" s="10">
        <f>C7+D7</f>
        <v/>
      </c>
      <c r="F7" s="4" t="n">
        <v>8</v>
      </c>
      <c r="G7" s="4" t="n">
        <v>22</v>
      </c>
      <c r="H7" s="4">
        <f>F7*G7</f>
        <v/>
      </c>
      <c r="I7" s="10">
        <f>E7/H7</f>
        <v/>
      </c>
      <c r="J7" s="11" t="n">
        <v>85</v>
      </c>
    </row>
    <row r="8">
      <c r="A8" s="6" t="inlineStr">
        <is>
          <t>Auszubildende/r</t>
        </is>
      </c>
      <c r="B8" s="6" t="inlineStr">
        <is>
          <t>Lisa Klein</t>
        </is>
      </c>
      <c r="C8" s="7" t="n">
        <v>900</v>
      </c>
      <c r="D8" s="7">
        <f>C8*0.21</f>
        <v/>
      </c>
      <c r="E8" s="7">
        <f>C8+D8</f>
        <v/>
      </c>
      <c r="F8" s="6" t="n">
        <v>8</v>
      </c>
      <c r="G8" s="6" t="n">
        <v>22</v>
      </c>
      <c r="H8" s="6">
        <f>F8*G8</f>
        <v/>
      </c>
      <c r="I8" s="7">
        <f>E8/H8</f>
        <v/>
      </c>
      <c r="J8" s="8" t="n">
        <v>85</v>
      </c>
    </row>
    <row r="9">
      <c r="A9" s="4" t="inlineStr">
        <is>
          <t>Teilzeit</t>
        </is>
      </c>
      <c r="B9" s="4" t="inlineStr">
        <is>
          <t>Sophie Wagner</t>
        </is>
      </c>
      <c r="C9" s="10" t="n">
        <v>1200</v>
      </c>
      <c r="D9" s="10">
        <f>C9*0.21</f>
        <v/>
      </c>
      <c r="E9" s="10">
        <f>C9+D9</f>
        <v/>
      </c>
      <c r="F9" s="4" t="n">
        <v>4</v>
      </c>
      <c r="G9" s="4" t="n">
        <v>20</v>
      </c>
      <c r="H9" s="4">
        <f>F9*G9</f>
        <v/>
      </c>
      <c r="I9" s="10">
        <f>E9/H9</f>
        <v/>
      </c>
      <c r="J9" s="11" t="n">
        <v>85</v>
      </c>
    </row>
    <row r="11">
      <c r="A11" s="13" t="inlineStr">
        <is>
          <t>GESAMT PERSONAL</t>
        </is>
      </c>
      <c r="B11" s="13" t="n"/>
      <c r="C11" s="14">
        <f>SUM(C4:C9)</f>
        <v/>
      </c>
      <c r="D11" s="14">
        <f>SUM(D4:D9)</f>
        <v/>
      </c>
      <c r="E11" s="14">
        <f>SUM(E4:E9)</f>
        <v/>
      </c>
      <c r="F11" s="13" t="inlineStr"/>
      <c r="G11" s="13" t="inlineStr"/>
      <c r="H11" s="13">
        <f>SUM(H4:H9)</f>
        <v/>
      </c>
      <c r="I11" s="14">
        <f>E11/H11</f>
        <v/>
      </c>
      <c r="J11" s="15">
        <f>AVERAGE(J4:J9)</f>
        <v/>
      </c>
    </row>
  </sheetData>
  <mergeCells count="2">
    <mergeCell ref="A1:J1"/>
    <mergeCell ref="A11:B1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41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5" customWidth="1" min="1" max="1"/>
    <col width="15" customWidth="1" min="2" max="2"/>
    <col width="12" customWidth="1" min="3" max="3"/>
    <col width="14" customWidth="1" min="4" max="4"/>
    <col width="14" customWidth="1" min="5" max="5"/>
    <col width="15" customWidth="1" min="6" max="6"/>
    <col width="14" customWidth="1" min="7" max="7"/>
    <col width="15" customWidth="1" min="8" max="8"/>
    <col width="10" customWidth="1" min="9" max="9"/>
  </cols>
  <sheetData>
    <row r="1" ht="30" customHeight="1">
      <c r="A1" s="1" t="inlineStr">
        <is>
          <t>UMSATZ- UND GEWINNPLANUNG</t>
        </is>
      </c>
    </row>
    <row r="3" ht="35" customHeight="1">
      <c r="A3" s="5" t="inlineStr">
        <is>
          <t>Dienstleistung</t>
        </is>
      </c>
      <c r="B3" s="5" t="inlineStr">
        <is>
          <t>Preis €</t>
        </is>
      </c>
      <c r="C3" s="5" t="inlineStr">
        <is>
          <t>Anzahl/Tag</t>
        </is>
      </c>
      <c r="D3" s="5" t="inlineStr">
        <is>
          <t>Arbeitstage/Mt</t>
        </is>
      </c>
      <c r="E3" s="5" t="inlineStr">
        <is>
          <t>Anzahl/Monat</t>
        </is>
      </c>
      <c r="F3" s="5" t="inlineStr">
        <is>
          <t>Umsatz/Monat €</t>
        </is>
      </c>
      <c r="G3" s="5" t="inlineStr">
        <is>
          <t>Kosten/Stück €</t>
        </is>
      </c>
      <c r="H3" s="5" t="inlineStr">
        <is>
          <t>Gewinn/Monat €</t>
        </is>
      </c>
      <c r="I3" s="5" t="inlineStr">
        <is>
          <t>Marge %</t>
        </is>
      </c>
    </row>
    <row r="4">
      <c r="A4" s="6" t="inlineStr">
        <is>
          <t>Herrenhaarschnitt</t>
        </is>
      </c>
      <c r="B4" s="7" t="n">
        <v>28</v>
      </c>
      <c r="C4" s="6" t="n">
        <v>5</v>
      </c>
      <c r="D4" s="6" t="n">
        <v>22</v>
      </c>
      <c r="E4" s="6">
        <f>C4*D4</f>
        <v/>
      </c>
      <c r="F4" s="7">
        <f>B4*E4</f>
        <v/>
      </c>
      <c r="G4" s="7" t="n">
        <v>12.5</v>
      </c>
      <c r="H4" s="7">
        <f>F4-(G4*E4)</f>
        <v/>
      </c>
      <c r="I4" s="9">
        <f>(H4/F4)*100</f>
        <v/>
      </c>
    </row>
    <row r="5">
      <c r="A5" s="4" t="inlineStr">
        <is>
          <t>Damenhaarschnitt kurz</t>
        </is>
      </c>
      <c r="B5" s="10" t="n">
        <v>38</v>
      </c>
      <c r="C5" s="4" t="n">
        <v>3</v>
      </c>
      <c r="D5" s="4" t="n">
        <v>22</v>
      </c>
      <c r="E5" s="4">
        <f>C5*D5</f>
        <v/>
      </c>
      <c r="F5" s="10">
        <f>B5*E5</f>
        <v/>
      </c>
      <c r="G5" s="10" t="n">
        <v>18.75</v>
      </c>
      <c r="H5" s="10">
        <f>F5-(G5*E5)</f>
        <v/>
      </c>
      <c r="I5" s="12">
        <f>(H5/F5)*100</f>
        <v/>
      </c>
    </row>
    <row r="6">
      <c r="A6" s="6" t="inlineStr">
        <is>
          <t>Damenhaarschnitt lang</t>
        </is>
      </c>
      <c r="B6" s="7" t="n">
        <v>48</v>
      </c>
      <c r="C6" s="6" t="n">
        <v>2</v>
      </c>
      <c r="D6" s="6" t="n">
        <v>22</v>
      </c>
      <c r="E6" s="6">
        <f>C6*D6</f>
        <v/>
      </c>
      <c r="F6" s="7">
        <f>B6*E6</f>
        <v/>
      </c>
      <c r="G6" s="7" t="n">
        <v>25.5</v>
      </c>
      <c r="H6" s="7">
        <f>F6-(G6*E6)</f>
        <v/>
      </c>
      <c r="I6" s="9">
        <f>(H6/F6)*100</f>
        <v/>
      </c>
    </row>
    <row r="7">
      <c r="A7" s="4" t="inlineStr">
        <is>
          <t>Färbung kurz</t>
        </is>
      </c>
      <c r="B7" s="10" t="n">
        <v>65</v>
      </c>
      <c r="C7" s="4" t="n">
        <v>2</v>
      </c>
      <c r="D7" s="4" t="n">
        <v>22</v>
      </c>
      <c r="E7" s="4">
        <f>C7*D7</f>
        <v/>
      </c>
      <c r="F7" s="10">
        <f>B7*E7</f>
        <v/>
      </c>
      <c r="G7" s="10" t="n">
        <v>45</v>
      </c>
      <c r="H7" s="10">
        <f>F7-(G7*E7)</f>
        <v/>
      </c>
      <c r="I7" s="12">
        <f>(H7/F7)*100</f>
        <v/>
      </c>
    </row>
    <row r="8">
      <c r="A8" s="6" t="inlineStr">
        <is>
          <t>Färbung lang</t>
        </is>
      </c>
      <c r="B8" s="7" t="n">
        <v>95</v>
      </c>
      <c r="C8" s="6" t="n">
        <v>1</v>
      </c>
      <c r="D8" s="6" t="n">
        <v>22</v>
      </c>
      <c r="E8" s="6">
        <f>C8*D8</f>
        <v/>
      </c>
      <c r="F8" s="7">
        <f>B8*E8</f>
        <v/>
      </c>
      <c r="G8" s="7" t="n">
        <v>67.5</v>
      </c>
      <c r="H8" s="7">
        <f>F8-(G8*E8)</f>
        <v/>
      </c>
      <c r="I8" s="9">
        <f>(H8/F8)*100</f>
        <v/>
      </c>
    </row>
    <row r="9">
      <c r="A9" s="4" t="inlineStr">
        <is>
          <t>Strähnen kurz</t>
        </is>
      </c>
      <c r="B9" s="10" t="n">
        <v>75</v>
      </c>
      <c r="C9" s="4" t="n">
        <v>2</v>
      </c>
      <c r="D9" s="4" t="n">
        <v>22</v>
      </c>
      <c r="E9" s="4">
        <f>C9*D9</f>
        <v/>
      </c>
      <c r="F9" s="10">
        <f>B9*E9</f>
        <v/>
      </c>
      <c r="G9" s="10" t="n">
        <v>52</v>
      </c>
      <c r="H9" s="10">
        <f>F9-(G9*E9)</f>
        <v/>
      </c>
      <c r="I9" s="12">
        <f>(H9/F9)*100</f>
        <v/>
      </c>
    </row>
    <row r="10">
      <c r="A10" s="6" t="inlineStr">
        <is>
          <t>Strähnen lang</t>
        </is>
      </c>
      <c r="B10" s="7" t="n">
        <v>125</v>
      </c>
      <c r="C10" s="6" t="n">
        <v>1</v>
      </c>
      <c r="D10" s="6" t="n">
        <v>22</v>
      </c>
      <c r="E10" s="6">
        <f>C10*D10</f>
        <v/>
      </c>
      <c r="F10" s="7">
        <f>B10*E10</f>
        <v/>
      </c>
      <c r="G10" s="7" t="n">
        <v>87.5</v>
      </c>
      <c r="H10" s="7">
        <f>F10-(G10*E10)</f>
        <v/>
      </c>
      <c r="I10" s="9">
        <f>(H10/F10)*100</f>
        <v/>
      </c>
    </row>
    <row r="11">
      <c r="A11" s="4" t="inlineStr">
        <is>
          <t>Dauerwelle kurz</t>
        </is>
      </c>
      <c r="B11" s="10" t="n">
        <v>70</v>
      </c>
      <c r="C11" s="4" t="n">
        <v>1</v>
      </c>
      <c r="D11" s="4" t="n">
        <v>22</v>
      </c>
      <c r="E11" s="4">
        <f>C11*D11</f>
        <v/>
      </c>
      <c r="F11" s="10">
        <f>B11*E11</f>
        <v/>
      </c>
      <c r="G11" s="10" t="n">
        <v>48</v>
      </c>
      <c r="H11" s="10">
        <f>F11-(G11*E11)</f>
        <v/>
      </c>
      <c r="I11" s="12">
        <f>(H11/F11)*100</f>
        <v/>
      </c>
    </row>
    <row r="12">
      <c r="A12" s="6" t="inlineStr">
        <is>
          <t>Dauerwelle lang</t>
        </is>
      </c>
      <c r="B12" s="7" t="n">
        <v>95</v>
      </c>
      <c r="C12" s="6" t="n">
        <v>1</v>
      </c>
      <c r="D12" s="6" t="n">
        <v>22</v>
      </c>
      <c r="E12" s="6">
        <f>C12*D12</f>
        <v/>
      </c>
      <c r="F12" s="7">
        <f>B12*E12</f>
        <v/>
      </c>
      <c r="G12" s="7" t="n">
        <v>67</v>
      </c>
      <c r="H12" s="7">
        <f>F12-(G12*E12)</f>
        <v/>
      </c>
      <c r="I12" s="9">
        <f>(H12/F12)*100</f>
        <v/>
      </c>
    </row>
    <row r="13">
      <c r="A13" s="4" t="inlineStr">
        <is>
          <t>Waschen &amp; Föhnen kurz</t>
        </is>
      </c>
      <c r="B13" s="10" t="n">
        <v>18</v>
      </c>
      <c r="C13" s="4" t="n">
        <v>4</v>
      </c>
      <c r="D13" s="4" t="n">
        <v>22</v>
      </c>
      <c r="E13" s="4">
        <f>C13*D13</f>
        <v/>
      </c>
      <c r="F13" s="10">
        <f>B13*E13</f>
        <v/>
      </c>
      <c r="G13" s="10" t="n">
        <v>9.5</v>
      </c>
      <c r="H13" s="10">
        <f>F13-(G13*E13)</f>
        <v/>
      </c>
      <c r="I13" s="12">
        <f>(H13/F13)*100</f>
        <v/>
      </c>
    </row>
    <row r="14">
      <c r="A14" s="6" t="inlineStr">
        <is>
          <t>Waschen &amp; Föhnen lang</t>
        </is>
      </c>
      <c r="B14" s="7" t="n">
        <v>25</v>
      </c>
      <c r="C14" s="6" t="n">
        <v>3</v>
      </c>
      <c r="D14" s="6" t="n">
        <v>22</v>
      </c>
      <c r="E14" s="6">
        <f>C14*D14</f>
        <v/>
      </c>
      <c r="F14" s="7">
        <f>B14*E14</f>
        <v/>
      </c>
      <c r="G14" s="7" t="n">
        <v>14</v>
      </c>
      <c r="H14" s="7">
        <f>F14-(G14*E14)</f>
        <v/>
      </c>
      <c r="I14" s="9">
        <f>(H14/F14)*100</f>
        <v/>
      </c>
    </row>
    <row r="15">
      <c r="A15" s="4" t="inlineStr">
        <is>
          <t>Bartschnitt</t>
        </is>
      </c>
      <c r="B15" s="10" t="n">
        <v>15</v>
      </c>
      <c r="C15" s="4" t="n">
        <v>3</v>
      </c>
      <c r="D15" s="4" t="n">
        <v>22</v>
      </c>
      <c r="E15" s="4">
        <f>C15*D15</f>
        <v/>
      </c>
      <c r="F15" s="10">
        <f>B15*E15</f>
        <v/>
      </c>
      <c r="G15" s="10" t="n">
        <v>7.5</v>
      </c>
      <c r="H15" s="10">
        <f>F15-(G15*E15)</f>
        <v/>
      </c>
      <c r="I15" s="12">
        <f>(H15/F15)*100</f>
        <v/>
      </c>
    </row>
    <row r="16">
      <c r="A16" s="6" t="inlineStr">
        <is>
          <t>Kinderhaarschnitt</t>
        </is>
      </c>
      <c r="B16" s="7" t="n">
        <v>18</v>
      </c>
      <c r="C16" s="6" t="n">
        <v>2</v>
      </c>
      <c r="D16" s="6" t="n">
        <v>22</v>
      </c>
      <c r="E16" s="6">
        <f>C16*D16</f>
        <v/>
      </c>
      <c r="F16" s="7">
        <f>B16*E16</f>
        <v/>
      </c>
      <c r="G16" s="7" t="n">
        <v>9</v>
      </c>
      <c r="H16" s="7">
        <f>F16-(G16*E16)</f>
        <v/>
      </c>
      <c r="I16" s="9">
        <f>(H16/F16)*100</f>
        <v/>
      </c>
    </row>
    <row r="17">
      <c r="A17" s="4" t="inlineStr">
        <is>
          <t>Hochsteckfrisur</t>
        </is>
      </c>
      <c r="B17" s="10" t="n">
        <v>85</v>
      </c>
      <c r="C17" s="4" t="n">
        <v>1</v>
      </c>
      <c r="D17" s="4" t="n">
        <v>22</v>
      </c>
      <c r="E17" s="4">
        <f>C17*D17</f>
        <v/>
      </c>
      <c r="F17" s="10">
        <f>B17*E17</f>
        <v/>
      </c>
      <c r="G17" s="10" t="n">
        <v>57.5</v>
      </c>
      <c r="H17" s="10">
        <f>F17-(G17*E17)</f>
        <v/>
      </c>
      <c r="I17" s="12">
        <f>(H17/F17)*100</f>
        <v/>
      </c>
    </row>
    <row r="18">
      <c r="A18" s="6" t="inlineStr">
        <is>
          <t>Keratin-Behandlung</t>
        </is>
      </c>
      <c r="B18" s="7" t="n">
        <v>180</v>
      </c>
      <c r="C18" s="6" t="n">
        <v>0.5</v>
      </c>
      <c r="D18" s="6" t="n">
        <v>22</v>
      </c>
      <c r="E18" s="6">
        <f>C18*D18</f>
        <v/>
      </c>
      <c r="F18" s="7">
        <f>B18*E18</f>
        <v/>
      </c>
      <c r="G18" s="7" t="n">
        <v>127.5</v>
      </c>
      <c r="H18" s="7">
        <f>F18-(G18*E18)</f>
        <v/>
      </c>
      <c r="I18" s="9">
        <f>(H18/F18)*100</f>
        <v/>
      </c>
    </row>
    <row r="20">
      <c r="A20" s="13" t="inlineStr">
        <is>
          <t>GESAMT MONATLICH</t>
        </is>
      </c>
      <c r="B20" s="13" t="n"/>
      <c r="C20" s="13" t="n"/>
      <c r="D20" s="13" t="n"/>
      <c r="E20" s="13" t="n"/>
      <c r="F20" s="14">
        <f>SUM(F4:F18)</f>
        <v/>
      </c>
      <c r="G20" s="13" t="inlineStr"/>
      <c r="H20" s="14">
        <f>SUM(H4:H18)</f>
        <v/>
      </c>
      <c r="I20" s="15">
        <f>(H20/F20)*100</f>
        <v/>
      </c>
    </row>
    <row r="23">
      <c r="A23" s="2" t="inlineStr">
        <is>
          <t>FIXKOSTEN ÜBERSICHT</t>
        </is>
      </c>
    </row>
    <row r="24">
      <c r="A24" s="6" t="inlineStr">
        <is>
          <t>Miete Salon</t>
        </is>
      </c>
      <c r="B24" s="7" t="n">
        <v>2500</v>
      </c>
    </row>
    <row r="25">
      <c r="A25" s="4" t="inlineStr">
        <is>
          <t>Strom/Wasser/Heizung</t>
        </is>
      </c>
      <c r="B25" s="10" t="n">
        <v>400</v>
      </c>
    </row>
    <row r="26">
      <c r="A26" s="6" t="inlineStr">
        <is>
          <t>Versicherungen</t>
        </is>
      </c>
      <c r="B26" s="7" t="n">
        <v>250</v>
      </c>
    </row>
    <row r="27">
      <c r="A27" s="4" t="inlineStr">
        <is>
          <t>Marketing/Werbung</t>
        </is>
      </c>
      <c r="B27" s="10" t="n">
        <v>500</v>
      </c>
    </row>
    <row r="28">
      <c r="A28" s="6" t="inlineStr">
        <is>
          <t>Software/IT</t>
        </is>
      </c>
      <c r="B28" s="7" t="n">
        <v>150</v>
      </c>
    </row>
    <row r="29">
      <c r="A29" s="4" t="inlineStr">
        <is>
          <t>Telefon/Internet</t>
        </is>
      </c>
      <c r="B29" s="10" t="n">
        <v>80</v>
      </c>
    </row>
    <row r="30">
      <c r="A30" s="6" t="inlineStr">
        <is>
          <t>Steuerberater</t>
        </is>
      </c>
      <c r="B30" s="7" t="n">
        <v>200</v>
      </c>
    </row>
    <row r="31">
      <c r="A31" s="4" t="inlineStr">
        <is>
          <t>Reinigung</t>
        </is>
      </c>
      <c r="B31" s="10" t="n">
        <v>300</v>
      </c>
    </row>
    <row r="32">
      <c r="A32" s="6" t="inlineStr">
        <is>
          <t>Sonstiges</t>
        </is>
      </c>
      <c r="B32" s="7" t="n">
        <v>200</v>
      </c>
    </row>
    <row r="33">
      <c r="A33" s="16" t="inlineStr">
        <is>
          <t>GESAMT FIXKOSTEN</t>
        </is>
      </c>
      <c r="B33" s="17">
        <f>SUM(B24:B32)</f>
        <v/>
      </c>
    </row>
    <row r="36">
      <c r="A36" s="2" t="inlineStr">
        <is>
          <t>GESAMTÜBERSICHT</t>
        </is>
      </c>
    </row>
    <row r="37">
      <c r="A37" s="4" t="inlineStr">
        <is>
          <t>Umsatz/Monat</t>
        </is>
      </c>
      <c r="B37" s="10">
        <f>F20</f>
        <v/>
      </c>
    </row>
    <row r="38">
      <c r="A38" s="6" t="inlineStr">
        <is>
          <t>Gewinn aus Dienstl.</t>
        </is>
      </c>
      <c r="B38" s="7">
        <f>H20</f>
        <v/>
      </c>
    </row>
    <row r="39">
      <c r="A39" s="4" t="inlineStr">
        <is>
          <t>Fixkosten</t>
        </is>
      </c>
      <c r="B39" s="10">
        <f>B33</f>
        <v/>
      </c>
    </row>
    <row r="40">
      <c r="A40" s="6" t="inlineStr">
        <is>
          <t>Personalkosten</t>
        </is>
      </c>
      <c r="B40" s="7">
        <f>Personal!E20</f>
        <v/>
      </c>
    </row>
    <row r="41">
      <c r="A41" s="18" t="inlineStr">
        <is>
          <t>NETTOGEWINN</t>
        </is>
      </c>
      <c r="B41" s="19">
        <f>B38-B39-B40</f>
        <v/>
      </c>
    </row>
  </sheetData>
  <mergeCells count="4">
    <mergeCell ref="A1:I1"/>
    <mergeCell ref="A20:E20"/>
    <mergeCell ref="A23:D23"/>
    <mergeCell ref="A36:D36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51"/>
  <sheetViews>
    <sheetView workbookViewId="0">
      <selection activeCell="A1" sqref="A1"/>
    </sheetView>
  </sheetViews>
  <sheetFormatPr baseColWidth="8" defaultRowHeight="15"/>
  <cols>
    <col width="5" customWidth="1" min="1" max="1"/>
    <col width="70" customWidth="1" min="2" max="2"/>
    <col width="3" customWidth="1" min="3" max="3"/>
  </cols>
  <sheetData>
    <row r="1" ht="35" customHeight="1">
      <c r="A1" s="20" t="inlineStr">
        <is>
          <t>ANLEITUNG - FRISEUR KALKULATION</t>
        </is>
      </c>
    </row>
    <row r="3" ht="25" customHeight="1">
      <c r="A3" t="inlineStr"/>
      <c r="B3" s="2" t="inlineStr">
        <is>
          <t>WILLKOMMEN ZUR FRISEUR KALKULATIONS-VORLAGE</t>
        </is>
      </c>
    </row>
    <row r="4">
      <c r="A4" t="inlineStr"/>
      <c r="B4" s="21" t="inlineStr">
        <is>
          <t>Diese professionelle Excel-Vorlage hilft Ihnen bei der vollständigen Kalkulation</t>
        </is>
      </c>
    </row>
    <row r="5">
      <c r="A5" t="inlineStr"/>
      <c r="B5" s="21" t="inlineStr">
        <is>
          <t>Ihres Friseursalons - von Dienstleistungspreisen bis zur Gewinnplanung.</t>
        </is>
      </c>
    </row>
    <row r="6">
      <c r="A6" t="inlineStr"/>
      <c r="B6" s="21" t="inlineStr"/>
    </row>
    <row r="7" ht="25" customHeight="1">
      <c r="A7" t="inlineStr">
        <is>
          <t>1.</t>
        </is>
      </c>
      <c r="B7" s="2" t="inlineStr">
        <is>
          <t>DIENSTLEISTUNGSKALKULATION</t>
        </is>
      </c>
    </row>
    <row r="8">
      <c r="A8" t="inlineStr"/>
      <c r="B8" s="21" t="inlineStr">
        <is>
          <t>• Passen Sie Zeitaufwand und Materialkosten für jede Dienstleistung an</t>
        </is>
      </c>
    </row>
    <row r="9">
      <c r="A9" t="inlineStr"/>
      <c r="B9" s="21" t="inlineStr">
        <is>
          <t>• Die Personalkosten werden automatisch basierend auf Zeit berechnet</t>
        </is>
      </c>
    </row>
    <row r="10">
      <c r="A10" t="inlineStr"/>
      <c r="B10" s="21" t="inlineStr">
        <is>
          <t>• Gemeinkosten werden mit 30% der Personalkosten kalkuliert</t>
        </is>
      </c>
    </row>
    <row r="11">
      <c r="A11" t="inlineStr"/>
      <c r="B11" s="21" t="inlineStr">
        <is>
          <t>• Ändern Sie den Gewinnaufschlag nach Ihren Vorstellungen</t>
        </is>
      </c>
    </row>
    <row r="12">
      <c r="A12" t="inlineStr"/>
      <c r="B12" s="21" t="inlineStr">
        <is>
          <t>• Verkaufspreise und Margen werden automatisch berechnet</t>
        </is>
      </c>
    </row>
    <row r="13">
      <c r="A13" t="inlineStr"/>
      <c r="B13" s="21" t="inlineStr"/>
    </row>
    <row r="14" ht="25" customHeight="1">
      <c r="A14" t="inlineStr">
        <is>
          <t>2.</t>
        </is>
      </c>
      <c r="B14" s="2" t="inlineStr">
        <is>
          <t>MATERIALKALKULATION</t>
        </is>
      </c>
    </row>
    <row r="15">
      <c r="A15" t="inlineStr"/>
      <c r="B15" s="21" t="inlineStr">
        <is>
          <t>• Erfassen Sie alle verwendeten Materialien und Produkte</t>
        </is>
      </c>
    </row>
    <row r="16">
      <c r="A16" t="inlineStr"/>
      <c r="B16" s="21" t="inlineStr">
        <is>
          <t>• Tragen Sie Einkaufspreise und Verbrauch pro Dienstleistung ein</t>
        </is>
      </c>
    </row>
    <row r="17">
      <c r="A17" t="inlineStr"/>
      <c r="B17" s="21" t="inlineStr">
        <is>
          <t>• Schätzen Sie den monatlichen Gesamtverbrauch</t>
        </is>
      </c>
    </row>
    <row r="18">
      <c r="A18" t="inlineStr"/>
      <c r="B18" s="21" t="inlineStr">
        <is>
          <t>• Die Materialkosten werden automatisch hochgerechnet</t>
        </is>
      </c>
    </row>
    <row r="19">
      <c r="A19" t="inlineStr"/>
      <c r="B19" s="21" t="inlineStr"/>
    </row>
    <row r="20" ht="25" customHeight="1">
      <c r="A20" t="inlineStr">
        <is>
          <t>3.</t>
        </is>
      </c>
      <c r="B20" s="2" t="inlineStr">
        <is>
          <t>PERSONALKOSTEN</t>
        </is>
      </c>
    </row>
    <row r="21">
      <c r="A21" t="inlineStr"/>
      <c r="B21" s="21" t="inlineStr">
        <is>
          <t>• Listen Sie alle Mitarbeiter mit Gehalt auf</t>
        </is>
      </c>
    </row>
    <row r="22">
      <c r="A22" t="inlineStr"/>
      <c r="B22" s="21" t="inlineStr">
        <is>
          <t>• Sozialversicherung wird mit 21% automatisch berechnet</t>
        </is>
      </c>
    </row>
    <row r="23">
      <c r="A23" t="inlineStr"/>
      <c r="B23" s="21" t="inlineStr">
        <is>
          <t>• Tragen Sie Arbeitsstunden und -tage ein</t>
        </is>
      </c>
    </row>
    <row r="24">
      <c r="A24" t="inlineStr"/>
      <c r="B24" s="21" t="inlineStr">
        <is>
          <t>• Stundensatz pro Mitarbeiter wird automatisch ermittelt</t>
        </is>
      </c>
    </row>
    <row r="25">
      <c r="A25" t="inlineStr"/>
      <c r="B25" s="21" t="inlineStr">
        <is>
          <t>• Auslastung können Sie individuell anpassen</t>
        </is>
      </c>
    </row>
    <row r="26">
      <c r="A26" t="inlineStr"/>
      <c r="B26" s="21" t="inlineStr"/>
    </row>
    <row r="27" ht="25" customHeight="1">
      <c r="A27" t="inlineStr">
        <is>
          <t>4.</t>
        </is>
      </c>
      <c r="B27" s="2" t="inlineStr">
        <is>
          <t>UMSATZ- UND GEWINNPLANUNG</t>
        </is>
      </c>
    </row>
    <row r="28">
      <c r="A28" t="inlineStr"/>
      <c r="B28" s="21" t="inlineStr">
        <is>
          <t>• Schätzen Sie die Anzahl jeder Dienstleistung pro Tag</t>
        </is>
      </c>
    </row>
    <row r="29">
      <c r="A29" t="inlineStr"/>
      <c r="B29" s="21" t="inlineStr">
        <is>
          <t>• Monatliche Umsätze werden automatisch berechnet</t>
        </is>
      </c>
    </row>
    <row r="30">
      <c r="A30" t="inlineStr"/>
      <c r="B30" s="21" t="inlineStr">
        <is>
          <t>• Fixkosten des Salons können angepasst werden</t>
        </is>
      </c>
    </row>
    <row r="31">
      <c r="A31" t="inlineStr"/>
      <c r="B31" s="21" t="inlineStr">
        <is>
          <t>• Nettogewinn wird unter Berücksichtigung aller Kosten ermittelt</t>
        </is>
      </c>
    </row>
    <row r="32">
      <c r="A32" t="inlineStr"/>
      <c r="B32" s="21" t="inlineStr"/>
    </row>
    <row r="33" ht="25" customHeight="1">
      <c r="A33" t="inlineStr"/>
      <c r="B33" s="2" t="inlineStr">
        <is>
          <t>WICHTIGE HINWEISE:</t>
        </is>
      </c>
    </row>
    <row r="34">
      <c r="A34" t="inlineStr"/>
      <c r="B34" s="21" t="inlineStr">
        <is>
          <t>✓ Gelbe Zellen können bearbeitet werden</t>
        </is>
      </c>
    </row>
    <row r="35">
      <c r="A35" t="inlineStr"/>
      <c r="B35" s="21" t="inlineStr">
        <is>
          <t>✓ Weiße Zellen enthalten Formeln - nicht ändern</t>
        </is>
      </c>
    </row>
    <row r="36">
      <c r="A36" t="inlineStr"/>
      <c r="B36" s="21" t="inlineStr">
        <is>
          <t>✓ Passen Sie alle Werte an Ihre individuelle Situation an</t>
        </is>
      </c>
    </row>
    <row r="37">
      <c r="A37" t="inlineStr"/>
      <c r="B37" s="21" t="inlineStr">
        <is>
          <t>✓ Überprüfen Sie regelmäßig Ihre Kalkulation</t>
        </is>
      </c>
    </row>
    <row r="38">
      <c r="A38" t="inlineStr"/>
      <c r="B38" s="21" t="inlineStr">
        <is>
          <t>✓ Vergleichen Sie Planwerte mit tatsächlichen Zahlen</t>
        </is>
      </c>
    </row>
    <row r="39">
      <c r="A39" t="inlineStr"/>
      <c r="B39" s="21" t="inlineStr"/>
    </row>
    <row r="40" ht="25" customHeight="1">
      <c r="A40" t="inlineStr"/>
      <c r="B40" s="2" t="inlineStr">
        <is>
          <t>KALKULATIONSTIPPS:</t>
        </is>
      </c>
    </row>
    <row r="41">
      <c r="A41" t="inlineStr"/>
      <c r="B41" s="21" t="inlineStr">
        <is>
          <t>• Marktpreise in Ihrer Region beachten</t>
        </is>
      </c>
    </row>
    <row r="42">
      <c r="A42" t="inlineStr"/>
      <c r="B42" s="21" t="inlineStr">
        <is>
          <t>• Konkurrenzanalyse durchführen</t>
        </is>
      </c>
    </row>
    <row r="43">
      <c r="A43" t="inlineStr"/>
      <c r="B43" s="21" t="inlineStr">
        <is>
          <t>• Zielgruppe berücksichtigen</t>
        </is>
      </c>
    </row>
    <row r="44">
      <c r="A44" t="inlineStr"/>
      <c r="B44" s="21" t="inlineStr">
        <is>
          <t>• Qualität rechtfertigt höhere Preise</t>
        </is>
      </c>
    </row>
    <row r="45">
      <c r="A45" t="inlineStr"/>
      <c r="B45" s="21" t="inlineStr">
        <is>
          <t>• Zusatzleistungen können Umsatz steigern</t>
        </is>
      </c>
    </row>
    <row r="46">
      <c r="A46" t="inlineStr"/>
      <c r="B46" s="21" t="inlineStr">
        <is>
          <t>• Kundenbindung durch Pakete fördern</t>
        </is>
      </c>
    </row>
    <row r="47">
      <c r="A47" t="inlineStr"/>
      <c r="B47" s="21" t="inlineStr"/>
    </row>
    <row r="48">
      <c r="A48" t="inlineStr"/>
      <c r="B48" s="21" t="inlineStr">
        <is>
          <t>Bei Fragen zur Nutzung dieser Vorlage wenden Sie sich an:</t>
        </is>
      </c>
    </row>
    <row r="49">
      <c r="A49" t="inlineStr"/>
      <c r="B49" s="21" t="inlineStr">
        <is>
          <t>Ihren Steuerberater oder Unternehmensberater</t>
        </is>
      </c>
    </row>
    <row r="50">
      <c r="A50" t="inlineStr"/>
      <c r="B50" s="21" t="inlineStr"/>
    </row>
    <row r="51">
      <c r="A51" t="inlineStr"/>
      <c r="B51" s="21" t="inlineStr">
        <is>
          <t>© 2024 - Professionelle Friseur Kalkulation</t>
        </is>
      </c>
    </row>
  </sheetData>
  <mergeCells count="50">
    <mergeCell ref="A1:F1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2026-02-12T21:20:07Z</dcterms:created>
  <dcterms:modified xmlns:dcterms="http://purl.org/dc/terms/" xmlns:xsi="http://www.w3.org/2001/XMLSchema-instance" xsi:type="dcterms:W3CDTF">2026-02-12T21:20:07Z</dcterms:modified>
</cp:coreProperties>
</file>