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gabebilanz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&quot;%&quot;"/>
    <numFmt numFmtId="165" formatCode="#,##0.00&quot; €&quot;"/>
    <numFmt numFmtId="166" formatCode="0.0&quot;%&quot;"/>
    <numFmt numFmtId="167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center" vertical="center"/>
    </xf>
    <xf numFmtId="167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Aufgaben nach Status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'Aufgabebilanz'!$A$33:$A$37</f>
            </numRef>
          </cat>
          <val>
            <numRef>
              <f>'Aufgabebilanz'!$B$33:$B$37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Aufwand: Geschätzt vs. Tatsächlich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'Aufgabebilanz'!I4</f>
            </strRef>
          </tx>
          <spPr>
            <a:ln xmlns:a="http://schemas.openxmlformats.org/drawingml/2006/main">
              <a:prstDash val="solid"/>
            </a:ln>
          </spPr>
          <cat>
            <numRef>
              <f>'Aufgabebilanz'!$A$5:$A$19</f>
            </numRef>
          </cat>
          <val>
            <numRef>
              <f>'Aufgabebilanz'!$I$5:$I$19</f>
            </numRef>
          </val>
        </ser>
        <ser>
          <idx val="1"/>
          <order val="1"/>
          <tx>
            <strRef>
              <f>'Aufgabebilanz'!J4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'Aufgabebilanz'!$A$5:$A$19</f>
            </numRef>
          </cat>
          <val>
            <numRef>
              <f>'Aufgabebilanz'!$J$5:$J$19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Aufgaben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Stunden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31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39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8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5" customWidth="1" min="3" max="3"/>
    <col width="12" customWidth="1" min="4" max="4"/>
    <col width="15" customWidth="1" min="5" max="5"/>
    <col width="12" customWidth="1" min="6" max="6"/>
    <col width="18" customWidth="1" min="7" max="7"/>
    <col width="12" customWidth="1" min="8" max="8"/>
    <col width="18" customWidth="1" min="9" max="9"/>
    <col width="18" customWidth="1" min="10" max="10"/>
    <col width="15" customWidth="1" min="11" max="11"/>
    <col width="12" customWidth="1" min="12" max="12"/>
    <col width="25" customWidth="1" min="13" max="13"/>
  </cols>
  <sheetData>
    <row r="1">
      <c r="A1" s="1" t="inlineStr">
        <is>
          <t>AUFGABEBILANZ - PROFESSIONELLE ÜBERSICHT</t>
        </is>
      </c>
    </row>
    <row r="2">
      <c r="A2" s="2" t="inlineStr">
        <is>
          <t>Erstellt am: 12.02.2026</t>
        </is>
      </c>
    </row>
    <row r="3" ht="5" customHeight="1"/>
    <row r="4" ht="40" customHeight="1">
      <c r="A4" s="3" t="inlineStr">
        <is>
          <t>Nr.</t>
        </is>
      </c>
      <c r="B4" s="3" t="inlineStr">
        <is>
          <t>Aufgabe</t>
        </is>
      </c>
      <c r="C4" s="3" t="inlineStr">
        <is>
          <t>Kategorie</t>
        </is>
      </c>
      <c r="D4" s="3" t="inlineStr">
        <is>
          <t>Priorität</t>
        </is>
      </c>
      <c r="E4" s="3" t="inlineStr">
        <is>
          <t>Status</t>
        </is>
      </c>
      <c r="F4" s="3" t="inlineStr">
        <is>
          <t>Fälligkeit</t>
        </is>
      </c>
      <c r="G4" s="3" t="inlineStr">
        <is>
          <t>Verantwortlich</t>
        </is>
      </c>
      <c r="H4" s="3" t="inlineStr">
        <is>
          <t>Fortschritt %</t>
        </is>
      </c>
      <c r="I4" s="3" t="inlineStr">
        <is>
          <t>Geschätzter Aufwand (h)</t>
        </is>
      </c>
      <c r="J4" s="3" t="inlineStr">
        <is>
          <t>Tatsächlicher Aufwand (h)</t>
        </is>
      </c>
      <c r="K4" s="3" t="inlineStr">
        <is>
          <t>Abweichung (h)</t>
        </is>
      </c>
      <c r="L4" s="3" t="inlineStr">
        <is>
          <t>Kosten (€)</t>
        </is>
      </c>
      <c r="M4" s="3" t="inlineStr">
        <is>
          <t>Bemerkungen</t>
        </is>
      </c>
    </row>
    <row r="5">
      <c r="A5" s="4" t="n">
        <v>1</v>
      </c>
      <c r="B5" s="4" t="inlineStr">
        <is>
          <t>Quartalsbericht erstellen</t>
        </is>
      </c>
      <c r="C5" s="4" t="inlineStr">
        <is>
          <t>Administration</t>
        </is>
      </c>
      <c r="D5" s="4" t="inlineStr">
        <is>
          <t>Mittel</t>
        </is>
      </c>
      <c r="E5" s="4" t="inlineStr">
        <is>
          <t>Verschoben</t>
        </is>
      </c>
      <c r="F5" s="4" t="inlineStr">
        <is>
          <t>05.03.2026</t>
        </is>
      </c>
      <c r="G5" s="4" t="inlineStr">
        <is>
          <t>Sarah Klein</t>
        </is>
      </c>
      <c r="H5" s="5" t="n">
        <v>0</v>
      </c>
      <c r="I5" s="4" t="n">
        <v>20</v>
      </c>
      <c r="J5" s="4" t="n">
        <v>25.4</v>
      </c>
      <c r="K5" s="4">
        <f>J5-I5</f>
        <v/>
      </c>
      <c r="L5" s="6" t="n">
        <v>2830.99</v>
      </c>
      <c r="M5" s="4" t="inlineStr"/>
    </row>
    <row r="6">
      <c r="A6" s="7" t="n">
        <v>2</v>
      </c>
      <c r="B6" s="7" t="inlineStr">
        <is>
          <t>Kundenpräsentation vorbereiten</t>
        </is>
      </c>
      <c r="C6" s="7" t="inlineStr">
        <is>
          <t>Support</t>
        </is>
      </c>
      <c r="D6" s="7" t="inlineStr">
        <is>
          <t>Niedrig</t>
        </is>
      </c>
      <c r="E6" s="7" t="inlineStr">
        <is>
          <t>In Bearbeitung</t>
        </is>
      </c>
      <c r="F6" s="7" t="inlineStr">
        <is>
          <t>27.03.2026</t>
        </is>
      </c>
      <c r="G6" s="7" t="inlineStr">
        <is>
          <t>Tom Weber</t>
        </is>
      </c>
      <c r="H6" s="8" t="n">
        <v>75</v>
      </c>
      <c r="I6" s="7" t="n">
        <v>11</v>
      </c>
      <c r="J6" s="7" t="n">
        <v>11.5</v>
      </c>
      <c r="K6" s="7">
        <f>J6-I6</f>
        <v/>
      </c>
      <c r="L6" s="9" t="n">
        <v>1159.5</v>
      </c>
      <c r="M6" s="7" t="inlineStr"/>
    </row>
    <row r="7">
      <c r="A7" s="4" t="n">
        <v>3</v>
      </c>
      <c r="B7" s="4" t="inlineStr">
        <is>
          <t>Website-Relaunch planen</t>
        </is>
      </c>
      <c r="C7" s="4" t="inlineStr">
        <is>
          <t>Administration</t>
        </is>
      </c>
      <c r="D7" s="4" t="inlineStr">
        <is>
          <t>Niedrig</t>
        </is>
      </c>
      <c r="E7" s="4" t="inlineStr">
        <is>
          <t>Verschoben</t>
        </is>
      </c>
      <c r="F7" s="4" t="inlineStr">
        <is>
          <t>05.04.2026</t>
        </is>
      </c>
      <c r="G7" s="4" t="inlineStr">
        <is>
          <t>Anna Schmidt</t>
        </is>
      </c>
      <c r="H7" s="5" t="n">
        <v>75</v>
      </c>
      <c r="I7" s="4" t="n">
        <v>35</v>
      </c>
      <c r="J7" s="4" t="n">
        <v>30.4</v>
      </c>
      <c r="K7" s="4">
        <f>J7-I7</f>
        <v/>
      </c>
      <c r="L7" s="6" t="n">
        <v>3344</v>
      </c>
      <c r="M7" s="4" t="inlineStr"/>
    </row>
    <row r="8">
      <c r="A8" s="7" t="n">
        <v>4</v>
      </c>
      <c r="B8" s="7" t="inlineStr">
        <is>
          <t>Marketingkampagne umsetzen</t>
        </is>
      </c>
      <c r="C8" s="7" t="inlineStr">
        <is>
          <t>Marketing</t>
        </is>
      </c>
      <c r="D8" s="7" t="inlineStr">
        <is>
          <t>Mittel</t>
        </is>
      </c>
      <c r="E8" s="7" t="inlineStr">
        <is>
          <t>Nicht begonnen</t>
        </is>
      </c>
      <c r="F8" s="7" t="inlineStr">
        <is>
          <t>02.04.2026</t>
        </is>
      </c>
      <c r="G8" s="7" t="inlineStr">
        <is>
          <t>Jan Becker</t>
        </is>
      </c>
      <c r="H8" s="8" t="n">
        <v>100</v>
      </c>
      <c r="I8" s="7" t="n">
        <v>24</v>
      </c>
      <c r="J8" s="7" t="n">
        <v>29.7</v>
      </c>
      <c r="K8" s="7">
        <f>J8-I8</f>
        <v/>
      </c>
      <c r="L8" s="9" t="n">
        <v>4141.32</v>
      </c>
      <c r="M8" s="7" t="inlineStr"/>
    </row>
    <row r="9">
      <c r="A9" s="4" t="n">
        <v>5</v>
      </c>
      <c r="B9" s="4" t="inlineStr">
        <is>
          <t>Produktdokumentation aktualisieren</t>
        </is>
      </c>
      <c r="C9" s="4" t="inlineStr">
        <is>
          <t>Support</t>
        </is>
      </c>
      <c r="D9" s="4" t="inlineStr">
        <is>
          <t>Hoch</t>
        </is>
      </c>
      <c r="E9" s="4" t="inlineStr">
        <is>
          <t>Verschoben</t>
        </is>
      </c>
      <c r="F9" s="4" t="inlineStr">
        <is>
          <t>25.03.2026</t>
        </is>
      </c>
      <c r="G9" s="4" t="inlineStr">
        <is>
          <t>Sarah Klein</t>
        </is>
      </c>
      <c r="H9" s="5" t="n">
        <v>75</v>
      </c>
      <c r="I9" s="4" t="n">
        <v>3</v>
      </c>
      <c r="J9" s="4" t="n">
        <v>2.2</v>
      </c>
      <c r="K9" s="4">
        <f>J9-I9</f>
        <v/>
      </c>
      <c r="L9" s="6" t="n">
        <v>114.17</v>
      </c>
      <c r="M9" s="4" t="inlineStr"/>
    </row>
    <row r="10">
      <c r="A10" s="7" t="n">
        <v>6</v>
      </c>
      <c r="B10" s="7" t="inlineStr">
        <is>
          <t>Team-Meeting organisieren</t>
        </is>
      </c>
      <c r="C10" s="7" t="inlineStr">
        <is>
          <t>Administration</t>
        </is>
      </c>
      <c r="D10" s="7" t="inlineStr">
        <is>
          <t>Hoch</t>
        </is>
      </c>
      <c r="E10" s="7" t="inlineStr">
        <is>
          <t>Blockiert</t>
        </is>
      </c>
      <c r="F10" s="7" t="inlineStr">
        <is>
          <t>07.03.2026</t>
        </is>
      </c>
      <c r="G10" s="7" t="inlineStr">
        <is>
          <t>Sarah Klein</t>
        </is>
      </c>
      <c r="H10" s="8" t="n">
        <v>0</v>
      </c>
      <c r="I10" s="7" t="n">
        <v>7</v>
      </c>
      <c r="J10" s="7" t="n">
        <v>7</v>
      </c>
      <c r="K10" s="7">
        <f>J10-I10</f>
        <v/>
      </c>
      <c r="L10" s="9" t="n">
        <v>631.73</v>
      </c>
      <c r="M10" s="7" t="inlineStr"/>
    </row>
    <row r="11">
      <c r="A11" s="4" t="n">
        <v>7</v>
      </c>
      <c r="B11" s="4" t="inlineStr">
        <is>
          <t>Budget-Planung für Q2</t>
        </is>
      </c>
      <c r="C11" s="4" t="inlineStr">
        <is>
          <t>Finanzen</t>
        </is>
      </c>
      <c r="D11" s="4" t="inlineStr">
        <is>
          <t>Hoch</t>
        </is>
      </c>
      <c r="E11" s="4" t="inlineStr">
        <is>
          <t>Abgeschlossen</t>
        </is>
      </c>
      <c r="F11" s="4" t="inlineStr">
        <is>
          <t>16.03.2026</t>
        </is>
      </c>
      <c r="G11" s="4" t="inlineStr">
        <is>
          <t>Max Müller</t>
        </is>
      </c>
      <c r="H11" s="5" t="n">
        <v>0</v>
      </c>
      <c r="I11" s="4" t="n">
        <v>22</v>
      </c>
      <c r="J11" s="4" t="n">
        <v>22.4</v>
      </c>
      <c r="K11" s="4">
        <f>J11-I11</f>
        <v/>
      </c>
      <c r="L11" s="6" t="n">
        <v>1564.65</v>
      </c>
      <c r="M11" s="4" t="inlineStr"/>
    </row>
    <row r="12">
      <c r="A12" s="7" t="n">
        <v>8</v>
      </c>
      <c r="B12" s="7" t="inlineStr">
        <is>
          <t>Kundenanfragen bearbeiten</t>
        </is>
      </c>
      <c r="C12" s="7" t="inlineStr">
        <is>
          <t>Marketing</t>
        </is>
      </c>
      <c r="D12" s="7" t="inlineStr">
        <is>
          <t>Hoch</t>
        </is>
      </c>
      <c r="E12" s="7" t="inlineStr">
        <is>
          <t>Nicht begonnen</t>
        </is>
      </c>
      <c r="F12" s="7" t="inlineStr">
        <is>
          <t>19.02.2026</t>
        </is>
      </c>
      <c r="G12" s="7" t="inlineStr">
        <is>
          <t>Anna Schmidt</t>
        </is>
      </c>
      <c r="H12" s="8" t="n">
        <v>100</v>
      </c>
      <c r="I12" s="7" t="n">
        <v>25</v>
      </c>
      <c r="J12" s="7" t="n">
        <v>27.6</v>
      </c>
      <c r="K12" s="7">
        <f>J12-I12</f>
        <v/>
      </c>
      <c r="L12" s="9" t="n">
        <v>2350.35</v>
      </c>
      <c r="M12" s="7" t="inlineStr"/>
    </row>
    <row r="13">
      <c r="A13" s="4" t="n">
        <v>9</v>
      </c>
      <c r="B13" s="4" t="inlineStr">
        <is>
          <t>Social Media Content erstellen</t>
        </is>
      </c>
      <c r="C13" s="4" t="inlineStr">
        <is>
          <t>Support</t>
        </is>
      </c>
      <c r="D13" s="4" t="inlineStr">
        <is>
          <t>Hoch</t>
        </is>
      </c>
      <c r="E13" s="4" t="inlineStr">
        <is>
          <t>Verschoben</t>
        </is>
      </c>
      <c r="F13" s="4" t="inlineStr">
        <is>
          <t>16.02.2026</t>
        </is>
      </c>
      <c r="G13" s="4" t="inlineStr">
        <is>
          <t>Lisa Fischer</t>
        </is>
      </c>
      <c r="H13" s="5" t="n">
        <v>75</v>
      </c>
      <c r="I13" s="4" t="n">
        <v>29</v>
      </c>
      <c r="J13" s="4" t="n">
        <v>26.4</v>
      </c>
      <c r="K13" s="4">
        <f>J13-I13</f>
        <v/>
      </c>
      <c r="L13" s="6" t="n">
        <v>2077.62</v>
      </c>
      <c r="M13" s="4" t="inlineStr"/>
    </row>
    <row r="14">
      <c r="A14" s="7" t="n">
        <v>10</v>
      </c>
      <c r="B14" s="7" t="inlineStr">
        <is>
          <t>Mitarbeiterschulung durchführen</t>
        </is>
      </c>
      <c r="C14" s="7" t="inlineStr">
        <is>
          <t>Finanzen</t>
        </is>
      </c>
      <c r="D14" s="7" t="inlineStr">
        <is>
          <t>Mittel</t>
        </is>
      </c>
      <c r="E14" s="7" t="inlineStr">
        <is>
          <t>Verschoben</t>
        </is>
      </c>
      <c r="F14" s="7" t="inlineStr">
        <is>
          <t>14.02.2026</t>
        </is>
      </c>
      <c r="G14" s="7" t="inlineStr">
        <is>
          <t>Tom Weber</t>
        </is>
      </c>
      <c r="H14" s="8" t="n">
        <v>25</v>
      </c>
      <c r="I14" s="7" t="n">
        <v>11</v>
      </c>
      <c r="J14" s="7" t="n">
        <v>9</v>
      </c>
      <c r="K14" s="7">
        <f>J14-I14</f>
        <v/>
      </c>
      <c r="L14" s="9" t="n">
        <v>477.14</v>
      </c>
      <c r="M14" s="7" t="inlineStr"/>
    </row>
    <row r="15">
      <c r="A15" s="4" t="n">
        <v>11</v>
      </c>
      <c r="B15" s="4" t="inlineStr">
        <is>
          <t>IT-Infrastruktur verbessern</t>
        </is>
      </c>
      <c r="C15" s="4" t="inlineStr">
        <is>
          <t>Entwicklung</t>
        </is>
      </c>
      <c r="D15" s="4" t="inlineStr">
        <is>
          <t>Niedrig</t>
        </is>
      </c>
      <c r="E15" s="4" t="inlineStr">
        <is>
          <t>Verschoben</t>
        </is>
      </c>
      <c r="F15" s="4" t="inlineStr">
        <is>
          <t>02.03.2026</t>
        </is>
      </c>
      <c r="G15" s="4" t="inlineStr">
        <is>
          <t>Max Müller</t>
        </is>
      </c>
      <c r="H15" s="5" t="n">
        <v>75</v>
      </c>
      <c r="I15" s="4" t="n">
        <v>17</v>
      </c>
      <c r="J15" s="4" t="n">
        <v>20</v>
      </c>
      <c r="K15" s="4">
        <f>J15-I15</f>
        <v/>
      </c>
      <c r="L15" s="6" t="n">
        <v>1241.09</v>
      </c>
      <c r="M15" s="4" t="inlineStr"/>
    </row>
    <row r="16">
      <c r="A16" s="7" t="n">
        <v>12</v>
      </c>
      <c r="B16" s="7" t="inlineStr">
        <is>
          <t>Qualitätssicherung durchführen</t>
        </is>
      </c>
      <c r="C16" s="7" t="inlineStr">
        <is>
          <t>Finanzen</t>
        </is>
      </c>
      <c r="D16" s="7" t="inlineStr">
        <is>
          <t>Mittel</t>
        </is>
      </c>
      <c r="E16" s="7" t="inlineStr">
        <is>
          <t>In Bearbeitung</t>
        </is>
      </c>
      <c r="F16" s="7" t="inlineStr">
        <is>
          <t>26.02.2026</t>
        </is>
      </c>
      <c r="G16" s="7" t="inlineStr">
        <is>
          <t>Tom Weber</t>
        </is>
      </c>
      <c r="H16" s="8" t="n">
        <v>50</v>
      </c>
      <c r="I16" s="7" t="n">
        <v>36</v>
      </c>
      <c r="J16" s="7" t="n">
        <v>33.5</v>
      </c>
      <c r="K16" s="7">
        <f>J16-I16</f>
        <v/>
      </c>
      <c r="L16" s="9" t="n">
        <v>3415.47</v>
      </c>
      <c r="M16" s="7" t="inlineStr"/>
    </row>
    <row r="17">
      <c r="A17" s="4" t="n">
        <v>13</v>
      </c>
      <c r="B17" s="4" t="inlineStr">
        <is>
          <t>Vertriebsstrategie entwickeln</t>
        </is>
      </c>
      <c r="C17" s="4" t="inlineStr">
        <is>
          <t>Administration</t>
        </is>
      </c>
      <c r="D17" s="4" t="inlineStr">
        <is>
          <t>Mittel</t>
        </is>
      </c>
      <c r="E17" s="4" t="inlineStr">
        <is>
          <t>Blockiert</t>
        </is>
      </c>
      <c r="F17" s="4" t="inlineStr">
        <is>
          <t>13.04.2026</t>
        </is>
      </c>
      <c r="G17" s="4" t="inlineStr">
        <is>
          <t>Jan Becker</t>
        </is>
      </c>
      <c r="H17" s="5" t="n">
        <v>0</v>
      </c>
      <c r="I17" s="4" t="n">
        <v>5</v>
      </c>
      <c r="J17" s="4" t="n">
        <v>5.9</v>
      </c>
      <c r="K17" s="4">
        <f>J17-I17</f>
        <v/>
      </c>
      <c r="L17" s="6" t="n">
        <v>721.8</v>
      </c>
      <c r="M17" s="4" t="inlineStr"/>
    </row>
    <row r="18">
      <c r="A18" s="7" t="n">
        <v>14</v>
      </c>
      <c r="B18" s="7" t="inlineStr">
        <is>
          <t>Lieferantenverträge verhandeln</t>
        </is>
      </c>
      <c r="C18" s="7" t="inlineStr">
        <is>
          <t>Finanzen</t>
        </is>
      </c>
      <c r="D18" s="7" t="inlineStr">
        <is>
          <t>Mittel</t>
        </is>
      </c>
      <c r="E18" s="7" t="inlineStr">
        <is>
          <t>In Bearbeitung</t>
        </is>
      </c>
      <c r="F18" s="7" t="inlineStr">
        <is>
          <t>06.03.2026</t>
        </is>
      </c>
      <c r="G18" s="7" t="inlineStr">
        <is>
          <t>Anna Schmidt</t>
        </is>
      </c>
      <c r="H18" s="8" t="n">
        <v>25</v>
      </c>
      <c r="I18" s="7" t="n">
        <v>23</v>
      </c>
      <c r="J18" s="7" t="n">
        <v>20.4</v>
      </c>
      <c r="K18" s="7">
        <f>J18-I18</f>
        <v/>
      </c>
      <c r="L18" s="9" t="n">
        <v>2633.08</v>
      </c>
      <c r="M18" s="7" t="inlineStr"/>
    </row>
    <row r="19">
      <c r="A19" s="4" t="n">
        <v>15</v>
      </c>
      <c r="B19" s="4" t="inlineStr">
        <is>
          <t>Projektabschluss dokumentieren</t>
        </is>
      </c>
      <c r="C19" s="4" t="inlineStr">
        <is>
          <t>Administration</t>
        </is>
      </c>
      <c r="D19" s="4" t="inlineStr">
        <is>
          <t>Niedrig</t>
        </is>
      </c>
      <c r="E19" s="4" t="inlineStr">
        <is>
          <t>Nicht begonnen</t>
        </is>
      </c>
      <c r="F19" s="4" t="inlineStr">
        <is>
          <t>26.02.2026</t>
        </is>
      </c>
      <c r="G19" s="4" t="inlineStr">
        <is>
          <t>Lisa Fischer</t>
        </is>
      </c>
      <c r="H19" s="5" t="n">
        <v>50</v>
      </c>
      <c r="I19" s="4" t="n">
        <v>21</v>
      </c>
      <c r="J19" s="4" t="n">
        <v>23.3</v>
      </c>
      <c r="K19" s="4">
        <f>J19-I19</f>
        <v/>
      </c>
      <c r="L19" s="6" t="n">
        <v>2942.6</v>
      </c>
      <c r="M19" s="4" t="inlineStr"/>
    </row>
    <row r="21" ht="5" customHeight="1"/>
    <row r="22">
      <c r="A22" s="10" t="inlineStr">
        <is>
          <t>GESAMTÜBERSICHT</t>
        </is>
      </c>
    </row>
    <row r="23">
      <c r="A23" s="11" t="inlineStr">
        <is>
          <t>Durchschnittlicher Fortschritt:</t>
        </is>
      </c>
      <c r="H23" s="12">
        <f>AVERAGE(H5:H19)</f>
        <v/>
      </c>
    </row>
    <row r="24">
      <c r="A24" s="11" t="inlineStr">
        <is>
          <t>Gesamt geschätzt (h):</t>
        </is>
      </c>
      <c r="H24" s="13">
        <f>SUM(I5:I19)</f>
        <v/>
      </c>
    </row>
    <row r="25">
      <c r="A25" s="11" t="inlineStr">
        <is>
          <t>Gesamt tatsächlich (h):</t>
        </is>
      </c>
      <c r="H25" s="13">
        <f>SUM(J5:J19)</f>
        <v/>
      </c>
    </row>
    <row r="26">
      <c r="A26" s="11" t="inlineStr">
        <is>
          <t>Gesamt Abweichung (h):</t>
        </is>
      </c>
      <c r="H26" s="13">
        <f>SUM(K5:K19)</f>
        <v/>
      </c>
    </row>
    <row r="27">
      <c r="A27" s="11" t="inlineStr">
        <is>
          <t>Gesamt Kosten (€):</t>
        </is>
      </c>
      <c r="H27" s="14">
        <f>SUM(L5:L19)</f>
        <v/>
      </c>
    </row>
    <row r="29" ht="5" customHeight="1"/>
    <row r="30">
      <c r="A30" s="10" t="inlineStr">
        <is>
          <t>STATISTIKEN &amp; AUSWERTUNGEN</t>
        </is>
      </c>
    </row>
    <row r="32">
      <c r="A32" s="15" t="inlineStr">
        <is>
          <t>Status-Verteilung:</t>
        </is>
      </c>
      <c r="D32" s="15" t="inlineStr">
        <is>
          <t>Prioritäts-Verteilung:</t>
        </is>
      </c>
      <c r="G32" s="15" t="inlineStr">
        <is>
          <t>Kategorie-Verteilung:</t>
        </is>
      </c>
    </row>
    <row r="33">
      <c r="A33" s="16" t="inlineStr">
        <is>
          <t>Nicht begonnen</t>
        </is>
      </c>
      <c r="B33" s="17">
        <f>COUNTIF(E5:E19,"Nicht begonnen")</f>
        <v/>
      </c>
      <c r="D33" s="16" t="inlineStr">
        <is>
          <t>Hoch</t>
        </is>
      </c>
      <c r="E33" s="17">
        <f>COUNTIF(D5:D19,"Hoch")</f>
        <v/>
      </c>
      <c r="G33" s="16" t="inlineStr">
        <is>
          <t>Entwicklung</t>
        </is>
      </c>
      <c r="H33" s="17">
        <f>COUNTIF(C5:C19,"Entwicklung")</f>
        <v/>
      </c>
    </row>
    <row r="34">
      <c r="A34" s="16" t="inlineStr">
        <is>
          <t>In Bearbeitung</t>
        </is>
      </c>
      <c r="B34" s="17">
        <f>COUNTIF(E5:E19,"In Bearbeitung")</f>
        <v/>
      </c>
      <c r="D34" s="16" t="inlineStr">
        <is>
          <t>Mittel</t>
        </is>
      </c>
      <c r="E34" s="17">
        <f>COUNTIF(D5:D19,"Mittel")</f>
        <v/>
      </c>
      <c r="G34" s="16" t="inlineStr">
        <is>
          <t>Marketing</t>
        </is>
      </c>
      <c r="H34" s="17">
        <f>COUNTIF(C5:C19,"Marketing")</f>
        <v/>
      </c>
    </row>
    <row r="35">
      <c r="A35" s="16" t="inlineStr">
        <is>
          <t>Abgeschlossen</t>
        </is>
      </c>
      <c r="B35" s="17">
        <f>COUNTIF(E5:E19,"Abgeschlossen")</f>
        <v/>
      </c>
      <c r="D35" s="16" t="inlineStr">
        <is>
          <t>Niedrig</t>
        </is>
      </c>
      <c r="E35" s="17">
        <f>COUNTIF(D5:D19,"Niedrig")</f>
        <v/>
      </c>
      <c r="G35" s="16" t="inlineStr">
        <is>
          <t>Vertrieb</t>
        </is>
      </c>
      <c r="H35" s="17">
        <f>COUNTIF(C5:C19,"Vertrieb")</f>
        <v/>
      </c>
    </row>
    <row r="36">
      <c r="A36" s="16" t="inlineStr">
        <is>
          <t>Blockiert</t>
        </is>
      </c>
      <c r="B36" s="17">
        <f>COUNTIF(E5:E19,"Blockiert")</f>
        <v/>
      </c>
      <c r="G36" s="16" t="inlineStr">
        <is>
          <t>Administration</t>
        </is>
      </c>
      <c r="H36" s="17">
        <f>COUNTIF(C5:C19,"Administration")</f>
        <v/>
      </c>
    </row>
    <row r="37">
      <c r="A37" s="16" t="inlineStr">
        <is>
          <t>Verschoben</t>
        </is>
      </c>
      <c r="B37" s="17">
        <f>COUNTIF(E5:E19,"Verschoben")</f>
        <v/>
      </c>
      <c r="G37" s="16" t="inlineStr">
        <is>
          <t>Support</t>
        </is>
      </c>
      <c r="H37" s="17">
        <f>COUNTIF(C5:C19,"Support")</f>
        <v/>
      </c>
    </row>
    <row r="38">
      <c r="G38" s="16" t="inlineStr">
        <is>
          <t>Finanzen</t>
        </is>
      </c>
      <c r="H38" s="17">
        <f>COUNTIF(C5:C19,"Finanzen")</f>
        <v/>
      </c>
    </row>
  </sheetData>
  <mergeCells count="19">
    <mergeCell ref="A1:M1"/>
    <mergeCell ref="A2:M2"/>
    <mergeCell ref="A21:M21"/>
    <mergeCell ref="A22:G22"/>
    <mergeCell ref="A23:G23"/>
    <mergeCell ref="H23:M23"/>
    <mergeCell ref="A24:G24"/>
    <mergeCell ref="H24:M24"/>
    <mergeCell ref="A25:G25"/>
    <mergeCell ref="H25:M25"/>
    <mergeCell ref="A26:G26"/>
    <mergeCell ref="H26:M26"/>
    <mergeCell ref="A27:G27"/>
    <mergeCell ref="H27:M27"/>
    <mergeCell ref="A29:M29"/>
    <mergeCell ref="A30:M30"/>
    <mergeCell ref="A32:B32"/>
    <mergeCell ref="D32:E32"/>
    <mergeCell ref="G32:H32"/>
  </mergeCells>
  <conditionalFormatting sqref="H5:H100">
    <cfRule type="colorScale" priority="1">
      <colorScale>
        <cfvo type="num" val="0"/>
        <cfvo type="num" val="50"/>
        <cfvo type="num" val="100"/>
        <color rgb="00FF6B6B"/>
        <color rgb="00FFE66D"/>
        <color rgb="004ECDC4"/>
      </colorScale>
    </cfRule>
  </conditionalFormatting>
  <conditionalFormatting sqref="K5:K100">
    <cfRule type="dataBar" priority="2">
      <dataBar showValue="1">
        <cfvo type="num" val="-20"/>
        <cfvo type="num" val="20"/>
        <color rgb="00F59E0B"/>
      </dataBar>
    </cfRule>
  </conditionalFormatting>
  <dataValidations count="4">
    <dataValidation sqref="C5:C100" showErrorMessage="1" showInputMessage="1" allowBlank="0" type="list">
      <formula1>"Entwicklung,Marketing,Vertrieb,Administration,Support,Finanzen"</formula1>
    </dataValidation>
    <dataValidation sqref="D5:D100" showErrorMessage="1" showInputMessage="1" allowBlank="0" type="list">
      <formula1>"Hoch,Mittel,Niedrig"</formula1>
    </dataValidation>
    <dataValidation sqref="E5:E100" showErrorMessage="1" showInputMessage="1" allowBlank="0" type="list">
      <formula1>"Nicht begonnen,In Bearbeitung,Abgeschlossen,Blockiert,Verschoben"</formula1>
    </dataValidation>
    <dataValidation sqref="G5:G100" showErrorMessage="1" showInputMessage="1" allowBlank="0" type="list">
      <formula1>"Max Müller,Anna Schmidt,Tom Weber,Lisa Fischer,Jan Becker,Sarah Klein"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ANLEITUNG ZUR AUFGABEBILANZ</t>
        </is>
      </c>
    </row>
    <row r="3" ht="8" customHeight="1"/>
    <row r="4" ht="25" customHeight="1">
      <c r="A4" s="18" t="inlineStr">
        <is>
          <t>ÜBERSICHT</t>
        </is>
      </c>
    </row>
    <row r="5" ht="25" customHeight="1">
      <c r="A5" s="18" t="inlineStr">
        <is>
          <t>Diese Excel-Vorlage hilft Ihnen bei der professionellen Verwaltung und Bilanzierung Ihrer Aufgaben.</t>
        </is>
      </c>
    </row>
    <row r="6" ht="8" customHeight="1"/>
    <row r="7" ht="25" customHeight="1">
      <c r="A7" s="18" t="inlineStr">
        <is>
          <t>HAUPTFUNKTIONEN</t>
        </is>
      </c>
    </row>
    <row r="8" ht="20" customHeight="1">
      <c r="A8" s="19" t="inlineStr">
        <is>
          <t>1. Aufgabenverwaltung</t>
        </is>
      </c>
      <c r="C8" s="20" t="inlineStr">
        <is>
          <t>Erfassen und verfolgen Sie alle Aufgaben mit detaillierten Informationen</t>
        </is>
      </c>
    </row>
    <row r="9" ht="20" customHeight="1">
      <c r="A9" s="19" t="inlineStr">
        <is>
          <t>2. Fortschrittsüberwachung</t>
        </is>
      </c>
      <c r="C9" s="20" t="inlineStr">
        <is>
          <t>Visualisieren Sie den Fortschritt jeder Aufgabe in Prozent</t>
        </is>
      </c>
    </row>
    <row r="10" ht="20" customHeight="1">
      <c r="A10" s="19" t="inlineStr">
        <is>
          <t>3. Aufwandsanalyse</t>
        </is>
      </c>
      <c r="C10" s="20" t="inlineStr">
        <is>
          <t>Vergleichen Sie geschätzten und tatsächlichen Zeitaufwand</t>
        </is>
      </c>
    </row>
    <row r="11" ht="20" customHeight="1">
      <c r="A11" s="19" t="inlineStr">
        <is>
          <t>4. Kostenübersicht</t>
        </is>
      </c>
      <c r="C11" s="20" t="inlineStr">
        <is>
          <t>Behalten Sie die Kosten aller Aufgaben im Blick</t>
        </is>
      </c>
    </row>
    <row r="12" ht="20" customHeight="1">
      <c r="A12" s="19" t="inlineStr">
        <is>
          <t>5. Statistiken</t>
        </is>
      </c>
      <c r="C12" s="20" t="inlineStr">
        <is>
          <t>Automatische Auswertungen nach Status, Priorität und Kategorie</t>
        </is>
      </c>
    </row>
    <row r="13" ht="8" customHeight="1"/>
    <row r="14" ht="25" customHeight="1">
      <c r="A14" s="18" t="inlineStr">
        <is>
          <t>SPALTEN ERKLÄRT</t>
        </is>
      </c>
    </row>
    <row r="15" ht="20" customHeight="1">
      <c r="A15" s="19" t="inlineStr">
        <is>
          <t>Nr.</t>
        </is>
      </c>
      <c r="C15" s="20" t="inlineStr">
        <is>
          <t>Fortlaufende Nummer der Aufgabe</t>
        </is>
      </c>
    </row>
    <row r="16" ht="20" customHeight="1">
      <c r="A16" s="19" t="inlineStr">
        <is>
          <t>Aufgabe</t>
        </is>
      </c>
      <c r="C16" s="20" t="inlineStr">
        <is>
          <t>Bezeichnung der Aufgabe</t>
        </is>
      </c>
    </row>
    <row r="17" ht="20" customHeight="1">
      <c r="A17" s="19" t="inlineStr">
        <is>
          <t>Kategorie</t>
        </is>
      </c>
      <c r="C17" s="20" t="inlineStr">
        <is>
          <t>Zuordnung zu einem Bereich (Dropdown-Auswahl)</t>
        </is>
      </c>
    </row>
    <row r="18" ht="20" customHeight="1">
      <c r="A18" s="19" t="inlineStr">
        <is>
          <t>Priorität</t>
        </is>
      </c>
      <c r="C18" s="20" t="inlineStr">
        <is>
          <t>Wichtigkeit: Hoch, Mittel oder Niedrig (Dropdown)</t>
        </is>
      </c>
    </row>
    <row r="19" ht="20" customHeight="1">
      <c r="A19" s="19" t="inlineStr">
        <is>
          <t>Status</t>
        </is>
      </c>
      <c r="C19" s="20" t="inlineStr">
        <is>
          <t>Aktueller Bearbeitungsstatus (Dropdown)</t>
        </is>
      </c>
    </row>
    <row r="20" ht="20" customHeight="1">
      <c r="A20" s="19" t="inlineStr">
        <is>
          <t>Fälligkeit</t>
        </is>
      </c>
      <c r="C20" s="20" t="inlineStr">
        <is>
          <t>Datum bis wann die Aufgabe erledigt sein soll</t>
        </is>
      </c>
    </row>
    <row r="21" ht="20" customHeight="1">
      <c r="A21" s="19" t="inlineStr">
        <is>
          <t>Verantwortlich</t>
        </is>
      </c>
      <c r="C21" s="20" t="inlineStr">
        <is>
          <t>Person, die für die Aufgabe zuständig ist (Dropdown)</t>
        </is>
      </c>
    </row>
    <row r="22" ht="20" customHeight="1">
      <c r="A22" s="19" t="inlineStr">
        <is>
          <t>Fortschritt %</t>
        </is>
      </c>
      <c r="C22" s="20" t="inlineStr">
        <is>
          <t>Bearbeitungsstand in Prozent (farblich hervorgehoben)</t>
        </is>
      </c>
    </row>
    <row r="23" ht="20" customHeight="1">
      <c r="A23" s="19" t="inlineStr">
        <is>
          <t>Geschätzter Aufwand</t>
        </is>
      </c>
      <c r="C23" s="20" t="inlineStr">
        <is>
          <t>Ursprünglich geplanter Zeitaufwand in Stunden</t>
        </is>
      </c>
    </row>
    <row r="24" ht="20" customHeight="1">
      <c r="A24" s="19" t="inlineStr">
        <is>
          <t>Tatsächlicher Aufwand</t>
        </is>
      </c>
      <c r="C24" s="20" t="inlineStr">
        <is>
          <t>Tatsächlich benötigte Zeit in Stunden</t>
        </is>
      </c>
    </row>
    <row r="25" ht="20" customHeight="1">
      <c r="A25" s="19" t="inlineStr">
        <is>
          <t>Abweichung</t>
        </is>
      </c>
      <c r="C25" s="20" t="inlineStr">
        <is>
          <t>Automatisch berechnet: Differenz zwischen tatsächlich und geschätzt</t>
        </is>
      </c>
    </row>
    <row r="26" ht="20" customHeight="1">
      <c r="A26" s="19" t="inlineStr">
        <is>
          <t>Kosten</t>
        </is>
      </c>
      <c r="C26" s="20" t="inlineStr">
        <is>
          <t>Finanzielle Kosten der Aufgabe in Euro</t>
        </is>
      </c>
    </row>
    <row r="27" ht="20" customHeight="1">
      <c r="A27" s="19" t="inlineStr">
        <is>
          <t>Bemerkungen</t>
        </is>
      </c>
      <c r="C27" s="20" t="inlineStr">
        <is>
          <t>Zusätzliche Notizen und Kommentare</t>
        </is>
      </c>
    </row>
    <row r="28" ht="8" customHeight="1"/>
    <row r="29" ht="25" customHeight="1">
      <c r="A29" s="18" t="inlineStr">
        <is>
          <t>BEDIENUNG</t>
        </is>
      </c>
    </row>
    <row r="30" ht="20" customHeight="1">
      <c r="A30" s="19" t="inlineStr">
        <is>
          <t>Neue Aufgabe hinzufügen:</t>
        </is>
      </c>
      <c r="C30" s="20" t="inlineStr">
        <is>
          <t>Tragen Sie die Daten in eine neue Zeile ein</t>
        </is>
      </c>
    </row>
    <row r="31" ht="20" customHeight="1">
      <c r="A31" s="19" t="inlineStr">
        <is>
          <t>Dropdown-Felder:</t>
        </is>
      </c>
      <c r="C31" s="20" t="inlineStr">
        <is>
          <t>Klicken Sie auf die Zelle und wählen Sie aus der Liste</t>
        </is>
      </c>
    </row>
    <row r="32" ht="20" customHeight="1">
      <c r="A32" s="19" t="inlineStr">
        <is>
          <t>Fortschritt aktualisieren:</t>
        </is>
      </c>
      <c r="C32" s="20" t="inlineStr">
        <is>
          <t>Geben Sie eine Zahl zwischen 0 und 100 ein</t>
        </is>
      </c>
    </row>
    <row r="33" ht="20" customHeight="1">
      <c r="A33" s="19" t="inlineStr">
        <is>
          <t>Formeln:</t>
        </is>
      </c>
      <c r="C33" s="20" t="inlineStr">
        <is>
          <t>Die Abweichung wird automatisch berechnet</t>
        </is>
      </c>
    </row>
    <row r="34" ht="8" customHeight="1"/>
    <row r="35" ht="25" customHeight="1">
      <c r="A35" s="18" t="inlineStr">
        <is>
          <t>STATISTIKEN</t>
        </is>
      </c>
    </row>
    <row r="36" ht="25" customHeight="1">
      <c r="A36" s="18" t="inlineStr">
        <is>
          <t>Die Gesamtübersicht zeigt:</t>
        </is>
      </c>
    </row>
    <row r="37" ht="25" customHeight="1">
      <c r="A37" s="18" t="inlineStr">
        <is>
          <t>- Durchschnittlichen Fortschritt aller Aufgaben</t>
        </is>
      </c>
    </row>
    <row r="38" ht="25" customHeight="1">
      <c r="A38" s="18" t="inlineStr">
        <is>
          <t>- Summe der geschätzten und tatsächlichen Aufwände</t>
        </is>
      </c>
    </row>
    <row r="39" ht="25" customHeight="1">
      <c r="A39" s="18" t="inlineStr">
        <is>
          <t>- Gesamtabweichung vom Plan</t>
        </is>
      </c>
    </row>
    <row r="40" ht="25" customHeight="1">
      <c r="A40" s="18" t="inlineStr">
        <is>
          <t>- Gesamtkosten aller Aufgaben</t>
        </is>
      </c>
    </row>
    <row r="41" ht="8" customHeight="1"/>
    <row r="42" ht="25" customHeight="1">
      <c r="A42" s="18" t="inlineStr">
        <is>
          <t>DIAGRAMME</t>
        </is>
      </c>
    </row>
    <row r="43" ht="20" customHeight="1">
      <c r="A43" s="19" t="inlineStr">
        <is>
          <t>Status-Verteilung:</t>
        </is>
      </c>
      <c r="C43" s="20" t="inlineStr">
        <is>
          <t>Zeigt die Anzahl der Aufgaben pro Status als Kreisdiagramm</t>
        </is>
      </c>
    </row>
    <row r="44" ht="20" customHeight="1">
      <c r="A44" s="19" t="inlineStr">
        <is>
          <t>Aufwandsvergleich:</t>
        </is>
      </c>
      <c r="C44" s="20" t="inlineStr">
        <is>
          <t>Balkendiagramm vergleicht geschätzten mit tatsächlichem Aufwand</t>
        </is>
      </c>
    </row>
    <row r="45" ht="8" customHeight="1"/>
    <row r="46" ht="25" customHeight="1">
      <c r="A46" s="18" t="inlineStr">
        <is>
          <t>TIPPS FÜR DIE NUTZUNG</t>
        </is>
      </c>
    </row>
    <row r="47" ht="25" customHeight="1">
      <c r="A47" s="18" t="inlineStr">
        <is>
          <t>✓ Aktualisieren Sie regelmäßig den Fortschritt</t>
        </is>
      </c>
    </row>
    <row r="48" ht="25" customHeight="1">
      <c r="A48" s="18" t="inlineStr">
        <is>
          <t>✓ Tragen Sie realistische Schätzungen ein</t>
        </is>
      </c>
    </row>
    <row r="49" ht="25" customHeight="1">
      <c r="A49" s="18" t="inlineStr">
        <is>
          <t>✓ Nutzen Sie die Bemerkungen für wichtige Details</t>
        </is>
      </c>
    </row>
    <row r="50" ht="25" customHeight="1">
      <c r="A50" s="18" t="inlineStr">
        <is>
          <t>✓ Überprüfen Sie die Statistiken wöchentlich</t>
        </is>
      </c>
    </row>
    <row r="51" ht="25" customHeight="1">
      <c r="A51" s="18" t="inlineStr">
        <is>
          <t>✓ Passen Sie Prioritäten bei Bedarf an</t>
        </is>
      </c>
    </row>
    <row r="52" ht="25" customHeight="1">
      <c r="A52" s="18" t="inlineStr">
        <is>
          <t>✓ Dokumentieren Sie Abweichungen in den Bemerkungen</t>
        </is>
      </c>
    </row>
    <row r="53" ht="8" customHeight="1"/>
    <row r="54" ht="25" customHeight="1">
      <c r="A54" s="18" t="inlineStr">
        <is>
          <t>KATEGORIEN</t>
        </is>
      </c>
    </row>
    <row r="55" ht="25" customHeight="1">
      <c r="A55" s="18" t="inlineStr">
        <is>
          <t>Die Vorlage enthält folgende Standardkategorien:</t>
        </is>
      </c>
    </row>
    <row r="56" ht="20" customHeight="1">
      <c r="A56" s="19" t="inlineStr">
        <is>
          <t>- Entwicklung</t>
        </is>
      </c>
      <c r="C56" s="20" t="inlineStr">
        <is>
          <t>Technische und Entwicklungsaufgaben</t>
        </is>
      </c>
    </row>
    <row r="57" ht="20" customHeight="1">
      <c r="A57" s="19" t="inlineStr">
        <is>
          <t>- Marketing</t>
        </is>
      </c>
      <c r="C57" s="20" t="inlineStr">
        <is>
          <t>Werbe- und Marketingaktivitäten</t>
        </is>
      </c>
    </row>
    <row r="58" ht="20" customHeight="1">
      <c r="A58" s="19" t="inlineStr">
        <is>
          <t>- Vertrieb</t>
        </is>
      </c>
      <c r="C58" s="20" t="inlineStr">
        <is>
          <t>Verkaufs- und Kundenakquise</t>
        </is>
      </c>
    </row>
    <row r="59" ht="20" customHeight="1">
      <c r="A59" s="19" t="inlineStr">
        <is>
          <t>- Administration</t>
        </is>
      </c>
      <c r="C59" s="20" t="inlineStr">
        <is>
          <t>Verwaltung und Organisation</t>
        </is>
      </c>
    </row>
    <row r="60" ht="20" customHeight="1">
      <c r="A60" s="19" t="inlineStr">
        <is>
          <t>- Support</t>
        </is>
      </c>
      <c r="C60" s="20" t="inlineStr">
        <is>
          <t>Kundenservice und Support</t>
        </is>
      </c>
    </row>
    <row r="61" ht="20" customHeight="1">
      <c r="A61" s="19" t="inlineStr">
        <is>
          <t>- Finanzen</t>
        </is>
      </c>
      <c r="C61" s="20" t="inlineStr">
        <is>
          <t>Buchhaltung und Finanzplanung</t>
        </is>
      </c>
    </row>
    <row r="62" ht="8" customHeight="1"/>
    <row r="63" ht="25" customHeight="1">
      <c r="A63" s="18" t="inlineStr">
        <is>
          <t>STATUS-OPTIONEN</t>
        </is>
      </c>
    </row>
    <row r="64" ht="20" customHeight="1">
      <c r="A64" s="19" t="inlineStr">
        <is>
          <t>Nicht begonnen</t>
        </is>
      </c>
      <c r="C64" s="20" t="inlineStr">
        <is>
          <t>Aufgabe wurde noch nicht gestartet</t>
        </is>
      </c>
    </row>
    <row r="65" ht="20" customHeight="1">
      <c r="A65" s="19" t="inlineStr">
        <is>
          <t>In Bearbeitung</t>
        </is>
      </c>
      <c r="C65" s="20" t="inlineStr">
        <is>
          <t>Aufgabe wird aktuell bearbeitet</t>
        </is>
      </c>
    </row>
    <row r="66" ht="20" customHeight="1">
      <c r="A66" s="19" t="inlineStr">
        <is>
          <t>Abgeschlossen</t>
        </is>
      </c>
      <c r="C66" s="20" t="inlineStr">
        <is>
          <t>Aufgabe ist vollständig erledigt</t>
        </is>
      </c>
    </row>
    <row r="67" ht="20" customHeight="1">
      <c r="A67" s="19" t="inlineStr">
        <is>
          <t>Blockiert</t>
        </is>
      </c>
      <c r="C67" s="20" t="inlineStr">
        <is>
          <t>Aufgabe kann nicht fortgesetzt werden</t>
        </is>
      </c>
    </row>
    <row r="68" ht="20" customHeight="1">
      <c r="A68" s="19" t="inlineStr">
        <is>
          <t>Verschoben</t>
        </is>
      </c>
      <c r="C68" s="20" t="inlineStr">
        <is>
          <t>Aufgabe wurde auf später verschoben</t>
        </is>
      </c>
    </row>
    <row r="69" ht="8" customHeight="1"/>
    <row r="70" ht="25" customHeight="1">
      <c r="A70" s="18" t="inlineStr">
        <is>
          <t>PRIORITÄTEN</t>
        </is>
      </c>
    </row>
    <row r="71" ht="20" customHeight="1">
      <c r="A71" s="19" t="inlineStr">
        <is>
          <t>Hoch</t>
        </is>
      </c>
      <c r="C71" s="20" t="inlineStr">
        <is>
          <t>Dringende Aufgaben mit hoher Wichtigkeit</t>
        </is>
      </c>
    </row>
    <row r="72" ht="20" customHeight="1">
      <c r="A72" s="19" t="inlineStr">
        <is>
          <t>Mittel</t>
        </is>
      </c>
      <c r="C72" s="20" t="inlineStr">
        <is>
          <t>Reguläre Aufgaben mit normaler Wichtigkeit</t>
        </is>
      </c>
    </row>
    <row r="73" ht="20" customHeight="1">
      <c r="A73" s="19" t="inlineStr">
        <is>
          <t>Niedrig</t>
        </is>
      </c>
      <c r="C73" s="20" t="inlineStr">
        <is>
          <t>Weniger dringende Aufgaben</t>
        </is>
      </c>
    </row>
    <row r="74" ht="8" customHeight="1"/>
    <row r="75" ht="25" customHeight="1">
      <c r="A75" s="18" t="inlineStr">
        <is>
          <t>FARBCODIERUNG</t>
        </is>
      </c>
    </row>
    <row r="76" ht="20" customHeight="1">
      <c r="A76" s="19" t="inlineStr">
        <is>
          <t>Fortschritt:</t>
        </is>
      </c>
      <c r="C76" s="20" t="inlineStr">
        <is>
          <t>Rot (0%) → Gelb (50%) → Türkis (100%)</t>
        </is>
      </c>
    </row>
    <row r="77" ht="20" customHeight="1">
      <c r="A77" s="19" t="inlineStr">
        <is>
          <t>Abweichung:</t>
        </is>
      </c>
      <c r="C77" s="20" t="inlineStr">
        <is>
          <t>Orange Datenbalken zeigen positive/negative Abweichung</t>
        </is>
      </c>
    </row>
    <row r="78" ht="20" customHeight="1">
      <c r="A78" s="19" t="inlineStr">
        <is>
          <t>Header:</t>
        </is>
      </c>
      <c r="C78" s="20" t="inlineStr">
        <is>
          <t>Dunkelblau für Hauptüberschriften</t>
        </is>
      </c>
    </row>
    <row r="79" ht="20" customHeight="1">
      <c r="A79" s="19" t="inlineStr">
        <is>
          <t>Zeilen:</t>
        </is>
      </c>
      <c r="C79" s="20" t="inlineStr">
        <is>
          <t>Alternierende graue Hintergrundfarbe zur besseren Lesbarkeit</t>
        </is>
      </c>
    </row>
  </sheetData>
  <mergeCells count="109">
    <mergeCell ref="A1:F1"/>
    <mergeCell ref="A4:F4"/>
    <mergeCell ref="A5:F5"/>
    <mergeCell ref="A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5:F35"/>
    <mergeCell ref="A36:F36"/>
    <mergeCell ref="A37:F37"/>
    <mergeCell ref="A38:F38"/>
    <mergeCell ref="A39:F39"/>
    <mergeCell ref="A40:F40"/>
    <mergeCell ref="A42:F42"/>
    <mergeCell ref="A43:B43"/>
    <mergeCell ref="C43:F43"/>
    <mergeCell ref="A44:B44"/>
    <mergeCell ref="C44:F44"/>
    <mergeCell ref="A46:F46"/>
    <mergeCell ref="A47:F47"/>
    <mergeCell ref="A48:F48"/>
    <mergeCell ref="A49:F49"/>
    <mergeCell ref="A50:F50"/>
    <mergeCell ref="A51:F51"/>
    <mergeCell ref="A52:F52"/>
    <mergeCell ref="A54:F54"/>
    <mergeCell ref="A55:F55"/>
    <mergeCell ref="A56:B56"/>
    <mergeCell ref="C56:F56"/>
    <mergeCell ref="A57:B57"/>
    <mergeCell ref="C57:F57"/>
    <mergeCell ref="A58:B58"/>
    <mergeCell ref="C58:F58"/>
    <mergeCell ref="A59:B59"/>
    <mergeCell ref="C59:F59"/>
    <mergeCell ref="A60:B60"/>
    <mergeCell ref="C60:F60"/>
    <mergeCell ref="A61:B61"/>
    <mergeCell ref="C61:F61"/>
    <mergeCell ref="A63:F63"/>
    <mergeCell ref="A64:B64"/>
    <mergeCell ref="C64:F64"/>
    <mergeCell ref="A65:B65"/>
    <mergeCell ref="C65:F65"/>
    <mergeCell ref="A66:B66"/>
    <mergeCell ref="C66:F66"/>
    <mergeCell ref="A67:B67"/>
    <mergeCell ref="C67:F67"/>
    <mergeCell ref="A68:B68"/>
    <mergeCell ref="C68:F68"/>
    <mergeCell ref="A70:F70"/>
    <mergeCell ref="A71:B71"/>
    <mergeCell ref="C71:F71"/>
    <mergeCell ref="A72:B72"/>
    <mergeCell ref="C72:F72"/>
    <mergeCell ref="A73:B73"/>
    <mergeCell ref="C73:F73"/>
    <mergeCell ref="A75:F75"/>
    <mergeCell ref="A76:B76"/>
    <mergeCell ref="C76:F76"/>
    <mergeCell ref="A77:B77"/>
    <mergeCell ref="C77:F77"/>
    <mergeCell ref="A78:B78"/>
    <mergeCell ref="C78:F78"/>
    <mergeCell ref="A79:B79"/>
    <mergeCell ref="C79:F7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2026-02-12T20:34:36Z</dcterms:created>
  <dcterms:modified xmlns:dcterms="http://purl.org/dc/terms/" xmlns:xsi="http://www.w3.org/2001/XMLSchema-instance" xsi:type="dcterms:W3CDTF">2026-02-12T20:34:36Z</dcterms:modified>
</cp:coreProperties>
</file>